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01"/>
  <workbookPr defaultThemeVersion="166925"/>
  <mc:AlternateContent xmlns:mc="http://schemas.openxmlformats.org/markup-compatibility/2006">
    <mc:Choice Requires="x15">
      <x15ac:absPath xmlns:x15ac="http://schemas.microsoft.com/office/spreadsheetml/2010/11/ac" url="C:\Users\Admin\Desktop\CCS\2019 CWG\Trials\"/>
    </mc:Choice>
  </mc:AlternateContent>
  <xr:revisionPtr revIDLastSave="0" documentId="13_ncr:1_{08C659E8-CB84-44D8-9C38-AAC6CCE53B98}" xr6:coauthVersionLast="38" xr6:coauthVersionMax="40" xr10:uidLastSave="{00000000-0000-0000-0000-000000000000}"/>
  <bookViews>
    <workbookView xWindow="0" yWindow="0" windowWidth="19160" windowHeight="6840" xr2:uid="{6E7FBFA6-BF60-D446-8DCF-63811110C557}"/>
  </bookViews>
  <sheets>
    <sheet name="Sheet1" sheetId="1" r:id="rId1"/>
  </sheet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31" i="1" l="1"/>
  <c r="Z33" i="1"/>
  <c r="Z35" i="1"/>
  <c r="Z37" i="1"/>
  <c r="Z39" i="1"/>
  <c r="Z40" i="1"/>
  <c r="Z30" i="1"/>
  <c r="Z22" i="1"/>
  <c r="Z23" i="1"/>
  <c r="Z19" i="1"/>
  <c r="X41" i="1"/>
  <c r="Z41" i="1" s="1"/>
  <c r="X39" i="1"/>
  <c r="X38" i="1"/>
  <c r="Z38" i="1" s="1"/>
  <c r="X37" i="1"/>
  <c r="X36" i="1"/>
  <c r="Z36" i="1" s="1"/>
  <c r="X35" i="1"/>
  <c r="X34" i="1"/>
  <c r="Z34" i="1" s="1"/>
  <c r="X33" i="1"/>
  <c r="X32" i="1"/>
  <c r="Z32" i="1" s="1"/>
  <c r="X31" i="1"/>
  <c r="X26" i="1"/>
  <c r="Z26" i="1" s="1"/>
  <c r="X25" i="1"/>
  <c r="Z25" i="1" s="1"/>
  <c r="X24" i="1"/>
  <c r="Z24" i="1" s="1"/>
  <c r="X23" i="1"/>
  <c r="X22" i="1"/>
  <c r="X21" i="1"/>
  <c r="Z21" i="1" s="1"/>
  <c r="X20" i="1"/>
  <c r="Z20" i="1" s="1"/>
  <c r="R31" i="1"/>
  <c r="R37" i="1"/>
  <c r="R41" i="1"/>
  <c r="R40" i="1"/>
  <c r="R39" i="1"/>
  <c r="R38" i="1"/>
  <c r="R36" i="1"/>
  <c r="R35" i="1"/>
  <c r="R34" i="1"/>
  <c r="R33" i="1"/>
  <c r="R32" i="1"/>
  <c r="P30" i="1"/>
  <c r="R30" i="1" s="1"/>
  <c r="R24" i="1"/>
  <c r="P26" i="1"/>
  <c r="R26" i="1" s="1"/>
  <c r="P25" i="1"/>
  <c r="R25" i="1" s="1"/>
  <c r="P24" i="1"/>
  <c r="P23" i="1"/>
  <c r="R23" i="1" s="1"/>
  <c r="P22" i="1"/>
  <c r="P21" i="1"/>
  <c r="R21" i="1" s="1"/>
  <c r="R20" i="1"/>
  <c r="P19" i="1"/>
  <c r="R19" i="1" s="1"/>
  <c r="H39" i="1" l="1"/>
  <c r="J39" i="1" s="1"/>
  <c r="AA39" i="1" s="1"/>
  <c r="H38" i="1"/>
  <c r="J38" i="1" s="1"/>
  <c r="AA38" i="1" s="1"/>
  <c r="H37" i="1"/>
  <c r="J37" i="1" s="1"/>
  <c r="AA37" i="1" s="1"/>
  <c r="H36" i="1"/>
  <c r="J36" i="1" s="1"/>
  <c r="AA36" i="1" s="1"/>
  <c r="H35" i="1"/>
  <c r="J35" i="1" s="1"/>
  <c r="AA35" i="1" s="1"/>
  <c r="H34" i="1"/>
  <c r="J34" i="1" s="1"/>
  <c r="AA34" i="1" s="1"/>
  <c r="H33" i="1"/>
  <c r="J33" i="1" s="1"/>
  <c r="AA33" i="1" s="1"/>
  <c r="H32" i="1"/>
  <c r="J32" i="1" s="1"/>
  <c r="AA32" i="1" s="1"/>
  <c r="H26" i="1"/>
  <c r="J26" i="1" s="1"/>
  <c r="AA26" i="1" s="1"/>
  <c r="H25" i="1"/>
  <c r="J25" i="1" s="1"/>
  <c r="AA25" i="1" s="1"/>
  <c r="H24" i="1"/>
  <c r="J24" i="1" s="1"/>
  <c r="AA24" i="1" s="1"/>
  <c r="H23" i="1"/>
  <c r="J23" i="1" s="1"/>
  <c r="AA23" i="1" s="1"/>
  <c r="H22" i="1"/>
  <c r="H21" i="1"/>
  <c r="J21" i="1" s="1"/>
  <c r="AA21" i="1" s="1"/>
  <c r="J40" i="1"/>
  <c r="AA40" i="1" s="1"/>
  <c r="J41" i="1"/>
  <c r="AA41" i="1" s="1"/>
  <c r="J30" i="1"/>
  <c r="AA30" i="1" s="1"/>
  <c r="J19" i="1"/>
  <c r="AA19" i="1" s="1"/>
  <c r="H31" i="1"/>
  <c r="J31" i="1" s="1"/>
  <c r="AA31" i="1" s="1"/>
  <c r="H20" i="1"/>
  <c r="J20" i="1" s="1"/>
  <c r="AA20" i="1" s="1"/>
</calcChain>
</file>

<file path=xl/sharedStrings.xml><?xml version="1.0" encoding="utf-8"?>
<sst xmlns="http://schemas.openxmlformats.org/spreadsheetml/2006/main" count="194" uniqueCount="82">
  <si>
    <t>Place</t>
  </si>
  <si>
    <t>Bib</t>
  </si>
  <si>
    <t>Name</t>
  </si>
  <si>
    <t>Club</t>
  </si>
  <si>
    <t>Time</t>
  </si>
  <si>
    <t>Percentage</t>
  </si>
  <si>
    <t>Factor</t>
  </si>
  <si>
    <t>Points</t>
  </si>
  <si>
    <t>Kryztle Shewchuk</t>
  </si>
  <si>
    <t>Prince Albert</t>
  </si>
  <si>
    <t>Kelsi Paul</t>
  </si>
  <si>
    <t>Saskatoon</t>
  </si>
  <si>
    <t>CCC Lic</t>
  </si>
  <si>
    <t>Classic Mass Start Distance Race</t>
  </si>
  <si>
    <t>Mackenzie Grove</t>
  </si>
  <si>
    <t>Flin Flon</t>
  </si>
  <si>
    <t>Hanne Stadnyk</t>
  </si>
  <si>
    <t>Jessica Gill</t>
  </si>
  <si>
    <t>Camrose</t>
  </si>
  <si>
    <t>Janice Grundahl</t>
  </si>
  <si>
    <t>Qu'appelle</t>
  </si>
  <si>
    <t>Taylor Harrington</t>
  </si>
  <si>
    <t>La Ronge</t>
  </si>
  <si>
    <t>Grace Craig</t>
  </si>
  <si>
    <t>Regina</t>
  </si>
  <si>
    <t>Sarah Faktor</t>
  </si>
  <si>
    <t>Free Technique Prologue</t>
  </si>
  <si>
    <t>DNF</t>
  </si>
  <si>
    <t>Matt Gill</t>
  </si>
  <si>
    <t>min</t>
  </si>
  <si>
    <t>sec</t>
  </si>
  <si>
    <t>17</t>
  </si>
  <si>
    <t>Nathan Weiman</t>
  </si>
  <si>
    <t>Simon Chambers-Crease</t>
  </si>
  <si>
    <t>Michio Green</t>
  </si>
  <si>
    <t>Aron Bargen</t>
  </si>
  <si>
    <t>Elmhurst</t>
  </si>
  <si>
    <t>Cameron Merkowsky</t>
  </si>
  <si>
    <t>David Richard</t>
  </si>
  <si>
    <t>Ewan Simms</t>
  </si>
  <si>
    <t>Joshua Smith</t>
  </si>
  <si>
    <t>-12C, fresh snow</t>
  </si>
  <si>
    <t>Jury: Dan Brisbin, Dean Grove, Brennan Craig</t>
  </si>
  <si>
    <t>December 28, 2018</t>
  </si>
  <si>
    <t>December 29, 2018</t>
  </si>
  <si>
    <t>James Grundahl</t>
  </si>
  <si>
    <t>Alex Wilson</t>
  </si>
  <si>
    <t>Jesse Ehman</t>
  </si>
  <si>
    <t>Sturgeon River</t>
  </si>
  <si>
    <t>POINTS</t>
  </si>
  <si>
    <t>TOTAL</t>
  </si>
  <si>
    <t>RANK</t>
  </si>
  <si>
    <t xml:space="preserve">Free Technique Interval Start Distance Race </t>
  </si>
  <si>
    <t>*</t>
  </si>
  <si>
    <t>Female Sit Skiers (2 x 900m)</t>
  </si>
  <si>
    <t>Females 9km (2 x 4.5 km)</t>
  </si>
  <si>
    <t>Males 13.5km (3 x 4.5 km)</t>
  </si>
  <si>
    <t>Little Red River Park, Prince Albert</t>
  </si>
  <si>
    <t>Female Sit Skiers (1 x 900m)</t>
  </si>
  <si>
    <t>Females (1 x 1250m)</t>
  </si>
  <si>
    <t>Males (1 x 1250m)</t>
  </si>
  <si>
    <t>DNS</t>
  </si>
  <si>
    <t>Females (1 x 4.5 km)</t>
  </si>
  <si>
    <t>Males (2 x 4.5 km)</t>
  </si>
  <si>
    <t>Female Sit Skiers (3 x 900m)</t>
  </si>
  <si>
    <t>-18C, light wind, fresh snow</t>
  </si>
  <si>
    <t>1a</t>
  </si>
  <si>
    <t>1b</t>
  </si>
  <si>
    <t>2019 CANADA WINTER GAMES SASKATCHEWAN CROSS COUNTRY SKI TEAM SELECTION RACE OFFICIAL RESULTS</t>
  </si>
  <si>
    <t>Checked by Dan Brisbin December 30, 2018. Minor math errors in unofficial results for bibs 122, 124 and 179 (handwritten results posted after race) have been corrected. Changes did not affect race 3 or overall ranking.</t>
  </si>
  <si>
    <t>Notes</t>
  </si>
  <si>
    <t>Time for each race is recorded in two columns- one for minutes, one for second</t>
  </si>
  <si>
    <t>Percentage is athletes time relative to leader (leader gets 100) Formula is leaders time x 100 / athelete's time</t>
  </si>
  <si>
    <t>Factor is weighting of race (e.g. 50% for race 1 is 0.5)</t>
  </si>
  <si>
    <t>Points for each race are percentage x factor</t>
  </si>
  <si>
    <t>Total points are the sum of points for each of the three races</t>
  </si>
  <si>
    <t>Anne Mirejovsky*</t>
  </si>
  <si>
    <t>*Out of Province Athlete</t>
  </si>
  <si>
    <t>U23</t>
  </si>
  <si>
    <t>TEAM STATUS</t>
  </si>
  <si>
    <t>Para Nordic Standing</t>
  </si>
  <si>
    <t>Calculations checked by Andrew Brisbin December 30,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</si>
</sst>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h:mm:ss;@"/>
  </numFmts>
  <fonts count="8" x14ac:knownFonts="1">
    <font>
      <sz val="12"/>
      <color theme="1"/>
      <name val="Calibri"/>
      <family val="2"/>
      <scheme val="minor"/>
    </font>
    <font>
      <b/>
      <sz val="14"/>
      <color theme="1"/>
      <name val="Calibri"/>
      <family val="2"/>
      <scheme val="minor"/>
    </font>
    <font>
      <b/>
      <sz val="20"/>
      <color theme="1"/>
      <name val="Calibri"/>
      <family val="2"/>
      <scheme val="minor"/>
    </font>
    <font>
      <b/>
      <sz val="24"/>
      <color theme="1"/>
      <name val="Calibri"/>
      <family val="2"/>
      <scheme val="minor"/>
    </font>
    <font>
      <sz val="14"/>
      <color theme="1"/>
      <name val="Calibri"/>
      <family val="2"/>
      <scheme val="minor"/>
    </font>
    <font>
      <i/>
      <sz val="14"/>
      <color theme="1"/>
      <name val="Calibri"/>
      <family val="2"/>
      <scheme val="minor"/>
    </font>
    <font>
      <b/>
      <sz val="16"/>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6">
    <xf numFmtId="0" fontId="0" fillId="0" borderId="0" xfId="0"/>
    <xf numFmtId="164" fontId="0" fillId="0" borderId="0" xfId="0" applyNumberFormat="1" applyAlignment="1">
      <alignment horizontal="right"/>
    </xf>
    <xf numFmtId="164" fontId="0" fillId="0" borderId="0" xfId="0" applyNumberFormat="1" applyAlignment="1">
      <alignment horizontal="left"/>
    </xf>
    <xf numFmtId="0" fontId="0" fillId="0" borderId="0" xfId="0" applyAlignment="1">
      <alignment horizontal="right"/>
    </xf>
    <xf numFmtId="0" fontId="0" fillId="0" borderId="4" xfId="0" applyBorder="1"/>
    <xf numFmtId="0" fontId="0" fillId="0" borderId="5" xfId="0" applyBorder="1"/>
    <xf numFmtId="0" fontId="0" fillId="0" borderId="6" xfId="0" applyBorder="1"/>
    <xf numFmtId="0" fontId="0" fillId="0" borderId="7" xfId="0" applyBorder="1"/>
    <xf numFmtId="0" fontId="0" fillId="0" borderId="9" xfId="0" applyBorder="1"/>
    <xf numFmtId="0" fontId="1" fillId="2" borderId="0" xfId="0" applyFont="1" applyFill="1" applyBorder="1"/>
    <xf numFmtId="164" fontId="1" fillId="2" borderId="0" xfId="0" applyNumberFormat="1" applyFont="1" applyFill="1" applyBorder="1" applyAlignment="1">
      <alignment horizontal="right"/>
    </xf>
    <xf numFmtId="164" fontId="1" fillId="2" borderId="0" xfId="0" applyNumberFormat="1" applyFont="1" applyFill="1" applyBorder="1" applyAlignment="1">
      <alignment horizontal="left"/>
    </xf>
    <xf numFmtId="0" fontId="1" fillId="4" borderId="5" xfId="0" applyFont="1" applyFill="1" applyBorder="1"/>
    <xf numFmtId="0" fontId="2" fillId="0" borderId="0" xfId="0" applyFont="1"/>
    <xf numFmtId="164" fontId="2" fillId="0" borderId="0" xfId="0" applyNumberFormat="1" applyFont="1" applyAlignment="1">
      <alignment horizontal="right"/>
    </xf>
    <xf numFmtId="0" fontId="3" fillId="0" borderId="0" xfId="0" applyFont="1"/>
    <xf numFmtId="0" fontId="4" fillId="2" borderId="3" xfId="0" applyFont="1" applyFill="1" applyBorder="1"/>
    <xf numFmtId="164" fontId="4" fillId="2" borderId="3" xfId="0" applyNumberFormat="1" applyFont="1" applyFill="1" applyBorder="1" applyAlignment="1">
      <alignment horizontal="right"/>
    </xf>
    <xf numFmtId="164" fontId="4" fillId="2" borderId="3" xfId="0" applyNumberFormat="1" applyFont="1" applyFill="1" applyBorder="1" applyAlignment="1">
      <alignment horizontal="left"/>
    </xf>
    <xf numFmtId="0" fontId="4" fillId="2" borderId="4" xfId="0" applyFont="1" applyFill="1" applyBorder="1"/>
    <xf numFmtId="0" fontId="4" fillId="3" borderId="3" xfId="0" applyFont="1" applyFill="1" applyBorder="1"/>
    <xf numFmtId="49" fontId="4" fillId="4" borderId="2" xfId="0" applyNumberFormat="1" applyFont="1" applyFill="1" applyBorder="1"/>
    <xf numFmtId="0" fontId="4" fillId="4" borderId="3" xfId="0" applyFont="1" applyFill="1" applyBorder="1"/>
    <xf numFmtId="0" fontId="4" fillId="2" borderId="0" xfId="0" applyFont="1" applyFill="1" applyBorder="1"/>
    <xf numFmtId="164" fontId="4" fillId="2" borderId="0" xfId="0" applyNumberFormat="1" applyFont="1" applyFill="1" applyBorder="1" applyAlignment="1">
      <alignment horizontal="right"/>
    </xf>
    <xf numFmtId="164" fontId="4" fillId="2" borderId="0" xfId="0" applyNumberFormat="1" applyFont="1" applyFill="1" applyBorder="1" applyAlignment="1">
      <alignment horizontal="left"/>
    </xf>
    <xf numFmtId="0" fontId="4" fillId="2" borderId="6" xfId="0" applyFont="1" applyFill="1" applyBorder="1"/>
    <xf numFmtId="0" fontId="4" fillId="3" borderId="0" xfId="0" applyFont="1" applyFill="1" applyBorder="1"/>
    <xf numFmtId="0" fontId="4" fillId="4" borderId="5" xfId="0" applyFont="1" applyFill="1" applyBorder="1"/>
    <xf numFmtId="0" fontId="4" fillId="4" borderId="0" xfId="0" applyFont="1" applyFill="1" applyBorder="1"/>
    <xf numFmtId="49" fontId="4" fillId="4" borderId="5" xfId="0" applyNumberFormat="1" applyFont="1" applyFill="1" applyBorder="1"/>
    <xf numFmtId="0" fontId="5" fillId="4" borderId="5" xfId="0" applyFont="1" applyFill="1" applyBorder="1"/>
    <xf numFmtId="1" fontId="4" fillId="2" borderId="0" xfId="0" applyNumberFormat="1" applyFont="1" applyFill="1" applyBorder="1" applyAlignment="1">
      <alignment horizontal="right"/>
    </xf>
    <xf numFmtId="1" fontId="4" fillId="2" borderId="0" xfId="0" applyNumberFormat="1" applyFont="1" applyFill="1" applyBorder="1" applyAlignment="1">
      <alignment horizontal="left"/>
    </xf>
    <xf numFmtId="0" fontId="4" fillId="2" borderId="8" xfId="0" applyFont="1" applyFill="1" applyBorder="1"/>
    <xf numFmtId="164" fontId="4" fillId="2" borderId="8" xfId="0" applyNumberFormat="1" applyFont="1" applyFill="1" applyBorder="1" applyAlignment="1">
      <alignment horizontal="right"/>
    </xf>
    <xf numFmtId="164" fontId="4" fillId="2" borderId="8" xfId="0" applyNumberFormat="1" applyFont="1" applyFill="1" applyBorder="1" applyAlignment="1">
      <alignment horizontal="left"/>
    </xf>
    <xf numFmtId="0" fontId="4" fillId="2" borderId="9" xfId="0" applyFont="1" applyFill="1" applyBorder="1"/>
    <xf numFmtId="0" fontId="4" fillId="3" borderId="8" xfId="0" applyFont="1" applyFill="1" applyBorder="1"/>
    <xf numFmtId="0" fontId="4" fillId="4" borderId="7" xfId="0" applyFont="1" applyFill="1" applyBorder="1"/>
    <xf numFmtId="0" fontId="4" fillId="4" borderId="8" xfId="0" applyFont="1" applyFill="1" applyBorder="1"/>
    <xf numFmtId="0" fontId="6" fillId="4" borderId="5" xfId="0" applyFont="1" applyFill="1" applyBorder="1"/>
    <xf numFmtId="0" fontId="6" fillId="0" borderId="5" xfId="0" applyFont="1" applyBorder="1"/>
    <xf numFmtId="0" fontId="4" fillId="2" borderId="0" xfId="0" applyFont="1" applyFill="1" applyBorder="1" applyAlignment="1">
      <alignment horizontal="left"/>
    </xf>
    <xf numFmtId="0" fontId="2" fillId="0" borderId="0" xfId="0" applyFont="1" applyAlignment="1">
      <alignment horizontal="left"/>
    </xf>
    <xf numFmtId="0" fontId="0" fillId="0" borderId="0" xfId="0" applyAlignment="1">
      <alignment horizontal="left"/>
    </xf>
    <xf numFmtId="0" fontId="4" fillId="2" borderId="3" xfId="0" applyFont="1" applyFill="1" applyBorder="1" applyAlignment="1">
      <alignment horizontal="left"/>
    </xf>
    <xf numFmtId="0" fontId="1" fillId="2" borderId="0" xfId="0" applyFont="1" applyFill="1" applyBorder="1" applyAlignment="1">
      <alignment horizontal="left"/>
    </xf>
    <xf numFmtId="0" fontId="5" fillId="2" borderId="0" xfId="0" applyFont="1" applyFill="1" applyBorder="1" applyAlignment="1">
      <alignment horizontal="left"/>
    </xf>
    <xf numFmtId="0" fontId="4" fillId="2" borderId="8" xfId="0" applyFont="1" applyFill="1" applyBorder="1" applyAlignment="1">
      <alignment horizontal="left"/>
    </xf>
    <xf numFmtId="49" fontId="4" fillId="2" borderId="2" xfId="0" applyNumberFormat="1" applyFont="1" applyFill="1" applyBorder="1" applyAlignment="1">
      <alignment horizontal="left"/>
    </xf>
    <xf numFmtId="0" fontId="4" fillId="2" borderId="5" xfId="0" applyFont="1" applyFill="1" applyBorder="1" applyAlignment="1">
      <alignment horizontal="left"/>
    </xf>
    <xf numFmtId="49" fontId="4" fillId="2" borderId="5" xfId="0" applyNumberFormat="1" applyFont="1" applyFill="1" applyBorder="1" applyAlignment="1">
      <alignment horizontal="left"/>
    </xf>
    <xf numFmtId="0" fontId="6" fillId="2" borderId="5" xfId="0" applyFont="1" applyFill="1" applyBorder="1" applyAlignment="1">
      <alignment horizontal="left"/>
    </xf>
    <xf numFmtId="0" fontId="5" fillId="2" borderId="5" xfId="0" applyFont="1" applyFill="1" applyBorder="1" applyAlignment="1">
      <alignment horizontal="left"/>
    </xf>
    <xf numFmtId="0" fontId="4" fillId="2" borderId="7"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xf numFmtId="0" fontId="1" fillId="3" borderId="0" xfId="0" applyFont="1" applyFill="1" applyBorder="1"/>
    <xf numFmtId="0" fontId="1" fillId="4" borderId="0" xfId="0" applyFont="1" applyFill="1" applyBorder="1"/>
    <xf numFmtId="0" fontId="2" fillId="0" borderId="0" xfId="0" applyFont="1" applyAlignment="1">
      <alignment horizontal="right"/>
    </xf>
    <xf numFmtId="0" fontId="4" fillId="3" borderId="3" xfId="0" applyFont="1" applyFill="1" applyBorder="1" applyAlignment="1">
      <alignment horizontal="right"/>
    </xf>
    <xf numFmtId="0" fontId="4" fillId="3" borderId="0" xfId="0" applyFont="1" applyFill="1" applyBorder="1" applyAlignment="1">
      <alignment horizontal="right"/>
    </xf>
    <xf numFmtId="0" fontId="1" fillId="3" borderId="0" xfId="0" applyFont="1" applyFill="1" applyBorder="1" applyAlignment="1">
      <alignment horizontal="right"/>
    </xf>
    <xf numFmtId="0" fontId="4" fillId="3" borderId="8" xfId="0" applyFont="1" applyFill="1" applyBorder="1" applyAlignment="1">
      <alignment horizontal="right"/>
    </xf>
    <xf numFmtId="0" fontId="4" fillId="3" borderId="3" xfId="0" applyFont="1" applyFill="1" applyBorder="1" applyAlignment="1">
      <alignment horizontal="left"/>
    </xf>
    <xf numFmtId="0" fontId="4" fillId="3" borderId="0" xfId="0" applyFont="1" applyFill="1" applyBorder="1" applyAlignment="1">
      <alignment horizontal="left"/>
    </xf>
    <xf numFmtId="0" fontId="1" fillId="3" borderId="0" xfId="0" applyFont="1" applyFill="1" applyBorder="1" applyAlignment="1">
      <alignment horizontal="left"/>
    </xf>
    <xf numFmtId="0" fontId="4" fillId="3" borderId="8" xfId="0" applyFont="1" applyFill="1" applyBorder="1" applyAlignment="1">
      <alignment horizontal="left"/>
    </xf>
    <xf numFmtId="0" fontId="4" fillId="4" borderId="3" xfId="0" applyFont="1" applyFill="1" applyBorder="1" applyAlignment="1">
      <alignment horizontal="right"/>
    </xf>
    <xf numFmtId="0" fontId="4" fillId="4" borderId="0" xfId="0" applyFont="1" applyFill="1" applyBorder="1" applyAlignment="1">
      <alignment horizontal="right"/>
    </xf>
    <xf numFmtId="0" fontId="1" fillId="4" borderId="0" xfId="0" applyFont="1" applyFill="1" applyBorder="1" applyAlignment="1">
      <alignment horizontal="right"/>
    </xf>
    <xf numFmtId="0" fontId="4" fillId="4" borderId="8" xfId="0" applyFont="1" applyFill="1" applyBorder="1" applyAlignment="1">
      <alignment horizontal="right"/>
    </xf>
    <xf numFmtId="0" fontId="4" fillId="4" borderId="3" xfId="0" applyFont="1" applyFill="1" applyBorder="1" applyAlignment="1">
      <alignment horizontal="left"/>
    </xf>
    <xf numFmtId="0" fontId="4" fillId="4" borderId="0" xfId="0" applyFont="1" applyFill="1" applyBorder="1" applyAlignment="1">
      <alignment horizontal="left"/>
    </xf>
    <xf numFmtId="0" fontId="1" fillId="4" borderId="0" xfId="0" applyFont="1" applyFill="1" applyBorder="1" applyAlignment="1">
      <alignment horizontal="left"/>
    </xf>
    <xf numFmtId="0" fontId="4" fillId="4" borderId="8" xfId="0" applyFont="1" applyFill="1" applyBorder="1" applyAlignment="1">
      <alignment horizontal="left"/>
    </xf>
    <xf numFmtId="2" fontId="4" fillId="2" borderId="0" xfId="0" applyNumberFormat="1" applyFont="1" applyFill="1" applyBorder="1"/>
    <xf numFmtId="0" fontId="4" fillId="2" borderId="10" xfId="0" applyFont="1" applyFill="1" applyBorder="1" applyAlignment="1">
      <alignment horizontal="left"/>
    </xf>
    <xf numFmtId="0" fontId="4" fillId="2" borderId="10" xfId="0" applyFont="1" applyFill="1" applyBorder="1"/>
    <xf numFmtId="1" fontId="4" fillId="2" borderId="10" xfId="0" applyNumberFormat="1" applyFont="1" applyFill="1" applyBorder="1"/>
    <xf numFmtId="1" fontId="4" fillId="2" borderId="10" xfId="0" applyNumberFormat="1" applyFont="1" applyFill="1" applyBorder="1" applyAlignment="1">
      <alignment horizontal="right"/>
    </xf>
    <xf numFmtId="0" fontId="4" fillId="2" borderId="10" xfId="0" applyNumberFormat="1" applyFont="1" applyFill="1" applyBorder="1" applyAlignment="1">
      <alignment horizontal="left"/>
    </xf>
    <xf numFmtId="1" fontId="4" fillId="2" borderId="10" xfId="0" applyNumberFormat="1" applyFont="1" applyFill="1" applyBorder="1" applyAlignment="1">
      <alignment horizontal="left"/>
    </xf>
    <xf numFmtId="0" fontId="4" fillId="2" borderId="11" xfId="0" applyFont="1" applyFill="1" applyBorder="1" applyAlignment="1">
      <alignment horizontal="left"/>
    </xf>
    <xf numFmtId="2" fontId="4" fillId="2" borderId="10" xfId="0" applyNumberFormat="1" applyFont="1" applyFill="1" applyBorder="1"/>
    <xf numFmtId="2" fontId="4" fillId="2" borderId="12" xfId="0" applyNumberFormat="1" applyFont="1" applyFill="1" applyBorder="1"/>
    <xf numFmtId="2" fontId="4" fillId="2" borderId="6" xfId="0" applyNumberFormat="1" applyFont="1" applyFill="1" applyBorder="1"/>
    <xf numFmtId="1" fontId="4" fillId="2" borderId="13" xfId="0" applyNumberFormat="1" applyFont="1" applyFill="1" applyBorder="1" applyAlignment="1">
      <alignment horizontal="left"/>
    </xf>
    <xf numFmtId="0" fontId="4" fillId="2" borderId="14" xfId="0" applyFont="1" applyFill="1" applyBorder="1"/>
    <xf numFmtId="2" fontId="4" fillId="2" borderId="15" xfId="0" applyNumberFormat="1" applyFont="1" applyFill="1" applyBorder="1"/>
    <xf numFmtId="2" fontId="4" fillId="2" borderId="16" xfId="0" applyNumberFormat="1" applyFont="1" applyFill="1" applyBorder="1"/>
    <xf numFmtId="2" fontId="4" fillId="2" borderId="1" xfId="0" applyNumberFormat="1" applyFont="1" applyFill="1" applyBorder="1"/>
    <xf numFmtId="0" fontId="4" fillId="3" borderId="10" xfId="0" applyFont="1" applyFill="1" applyBorder="1"/>
    <xf numFmtId="2" fontId="2" fillId="0" borderId="0" xfId="0" applyNumberFormat="1" applyFont="1"/>
    <xf numFmtId="2" fontId="0" fillId="0" borderId="0" xfId="0" applyNumberFormat="1"/>
    <xf numFmtId="0" fontId="0" fillId="0" borderId="0" xfId="0" applyBorder="1"/>
    <xf numFmtId="0" fontId="6" fillId="0" borderId="0" xfId="0" applyFont="1" applyBorder="1"/>
    <xf numFmtId="0" fontId="0" fillId="0" borderId="10" xfId="0" applyBorder="1"/>
    <xf numFmtId="0" fontId="4" fillId="0" borderId="12" xfId="0" applyFont="1" applyFill="1" applyBorder="1"/>
    <xf numFmtId="0" fontId="6" fillId="0" borderId="2" xfId="0" applyFont="1" applyBorder="1"/>
    <xf numFmtId="0" fontId="6" fillId="0" borderId="3" xfId="0" applyFont="1" applyBorder="1"/>
    <xf numFmtId="2" fontId="0" fillId="0" borderId="11" xfId="0" applyNumberFormat="1" applyBorder="1"/>
    <xf numFmtId="0" fontId="0" fillId="0" borderId="8" xfId="0" applyBorder="1"/>
    <xf numFmtId="49" fontId="4" fillId="3" borderId="2" xfId="0" applyNumberFormat="1" applyFont="1" applyFill="1" applyBorder="1"/>
    <xf numFmtId="2" fontId="4" fillId="3" borderId="4" xfId="0" applyNumberFormat="1" applyFont="1" applyFill="1" applyBorder="1"/>
    <xf numFmtId="0" fontId="4" fillId="3" borderId="5" xfId="0" applyFont="1" applyFill="1" applyBorder="1"/>
    <xf numFmtId="2" fontId="4" fillId="3" borderId="6" xfId="0" applyNumberFormat="1" applyFont="1" applyFill="1" applyBorder="1"/>
    <xf numFmtId="49" fontId="4" fillId="3" borderId="5" xfId="0" applyNumberFormat="1" applyFont="1" applyFill="1" applyBorder="1"/>
    <xf numFmtId="0" fontId="6" fillId="3" borderId="5" xfId="0" applyFont="1" applyFill="1" applyBorder="1"/>
    <xf numFmtId="0" fontId="1" fillId="3" borderId="5" xfId="0" applyFont="1" applyFill="1" applyBorder="1"/>
    <xf numFmtId="2" fontId="1" fillId="3" borderId="6" xfId="0" applyNumberFormat="1" applyFont="1" applyFill="1" applyBorder="1"/>
    <xf numFmtId="0" fontId="5" fillId="3" borderId="5" xfId="0" applyFont="1" applyFill="1" applyBorder="1"/>
    <xf numFmtId="0" fontId="4" fillId="3" borderId="11" xfId="0" applyFont="1" applyFill="1" applyBorder="1"/>
    <xf numFmtId="0" fontId="4" fillId="3" borderId="10" xfId="0" applyFont="1" applyFill="1" applyBorder="1" applyAlignment="1">
      <alignment horizontal="right"/>
    </xf>
    <xf numFmtId="0" fontId="4" fillId="3" borderId="10" xfId="0" applyFont="1" applyFill="1" applyBorder="1" applyAlignment="1">
      <alignment horizontal="left"/>
    </xf>
    <xf numFmtId="2" fontId="4" fillId="3" borderId="12" xfId="0" applyNumberFormat="1" applyFont="1" applyFill="1" applyBorder="1"/>
    <xf numFmtId="2" fontId="4" fillId="3" borderId="10" xfId="0" applyNumberFormat="1" applyFont="1" applyFill="1" applyBorder="1"/>
    <xf numFmtId="0" fontId="4" fillId="3" borderId="7" xfId="0" applyFont="1" applyFill="1" applyBorder="1"/>
    <xf numFmtId="2" fontId="4" fillId="3" borderId="9" xfId="0" applyNumberFormat="1" applyFont="1" applyFill="1" applyBorder="1"/>
    <xf numFmtId="49" fontId="4" fillId="3" borderId="5" xfId="0" quotePrefix="1" applyNumberFormat="1" applyFont="1" applyFill="1" applyBorder="1"/>
    <xf numFmtId="49" fontId="4" fillId="4" borderId="5" xfId="0" quotePrefix="1" applyNumberFormat="1" applyFont="1" applyFill="1" applyBorder="1"/>
    <xf numFmtId="0" fontId="4" fillId="4" borderId="11" xfId="0" applyFont="1" applyFill="1" applyBorder="1"/>
    <xf numFmtId="0" fontId="4" fillId="4" borderId="10" xfId="0" applyFont="1" applyFill="1" applyBorder="1"/>
    <xf numFmtId="0" fontId="4" fillId="4" borderId="10" xfId="0" applyFont="1" applyFill="1" applyBorder="1" applyAlignment="1">
      <alignment horizontal="right"/>
    </xf>
    <xf numFmtId="0" fontId="4" fillId="4" borderId="10" xfId="0" applyFont="1" applyFill="1" applyBorder="1" applyAlignment="1">
      <alignment horizontal="left"/>
    </xf>
    <xf numFmtId="2" fontId="4" fillId="4" borderId="10" xfId="0" applyNumberFormat="1" applyFont="1" applyFill="1" applyBorder="1"/>
    <xf numFmtId="2" fontId="4" fillId="4" borderId="4" xfId="0" applyNumberFormat="1" applyFont="1" applyFill="1" applyBorder="1"/>
    <xf numFmtId="2" fontId="4" fillId="4" borderId="6" xfId="0" applyNumberFormat="1" applyFont="1" applyFill="1" applyBorder="1"/>
    <xf numFmtId="2" fontId="1" fillId="4" borderId="6" xfId="0" applyNumberFormat="1" applyFont="1" applyFill="1" applyBorder="1"/>
    <xf numFmtId="2" fontId="4" fillId="4" borderId="12" xfId="0" applyNumberFormat="1" applyFont="1" applyFill="1" applyBorder="1"/>
    <xf numFmtId="2" fontId="4" fillId="4" borderId="9" xfId="0" applyNumberFormat="1" applyFont="1" applyFill="1" applyBorder="1"/>
    <xf numFmtId="0" fontId="0" fillId="0" borderId="10" xfId="0" applyBorder="1" applyAlignment="1">
      <alignment horizontal="right"/>
    </xf>
    <xf numFmtId="0" fontId="7" fillId="0" borderId="0" xfId="0" applyFont="1" applyAlignment="1">
      <alignment horizontal="left"/>
    </xf>
    <xf numFmtId="0" fontId="6" fillId="0" borderId="0" xfId="0" applyFont="1"/>
    <xf numFmtId="0" fontId="0" fillId="0" borderId="6"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352F0-6238-0141-A98C-183464D0A63F}">
  <dimension ref="A1:AE51"/>
  <sheetViews>
    <sheetView tabSelected="1" topLeftCell="A25" zoomScaleNormal="100" workbookViewId="0">
      <selection activeCell="C44" sqref="C44"/>
    </sheetView>
  </sheetViews>
  <sheetFormatPr defaultColWidth="10.6640625" defaultRowHeight="15.5" x14ac:dyDescent="0.35"/>
  <cols>
    <col min="1" max="1" width="10.6640625" style="45" customWidth="1"/>
    <col min="2" max="2" width="13.83203125" style="45" customWidth="1"/>
    <col min="3" max="3" width="25.1640625" bestFit="1" customWidth="1"/>
    <col min="4" max="4" width="15" customWidth="1"/>
    <col min="5" max="5" width="11.6640625" customWidth="1"/>
    <col min="6" max="6" width="10.83203125" style="1" customWidth="1"/>
    <col min="7" max="7" width="10.83203125" style="2" customWidth="1"/>
    <col min="8" max="8" width="12" customWidth="1"/>
    <col min="9" max="10" width="10.83203125" customWidth="1"/>
    <col min="13" max="13" width="25.1640625" bestFit="1" customWidth="1"/>
    <col min="14" max="14" width="10.83203125" style="3"/>
    <col min="15" max="15" width="10.83203125" style="45"/>
    <col min="16" max="16" width="12.5" bestFit="1" customWidth="1"/>
    <col min="18" max="18" width="10.83203125" style="95"/>
    <col min="21" max="21" width="25.1640625" bestFit="1" customWidth="1"/>
    <col min="22" max="22" width="10.83203125" style="3"/>
    <col min="23" max="23" width="10.83203125" style="45"/>
    <col min="24" max="24" width="12.5" bestFit="1" customWidth="1"/>
    <col min="26" max="26" width="10.83203125" style="95"/>
    <col min="29" max="29" width="25.1640625" bestFit="1" customWidth="1"/>
  </cols>
  <sheetData>
    <row r="1" spans="1:31" s="13" customFormat="1" ht="31" x14ac:dyDescent="0.7">
      <c r="A1" s="44"/>
      <c r="B1" s="44"/>
      <c r="F1" s="14"/>
      <c r="J1" s="15" t="s">
        <v>68</v>
      </c>
      <c r="N1" s="60"/>
      <c r="O1" s="44"/>
      <c r="R1" s="94"/>
      <c r="V1" s="60"/>
      <c r="W1" s="44"/>
      <c r="Z1" s="94"/>
    </row>
    <row r="3" spans="1:31" ht="16" thickBot="1" x14ac:dyDescent="0.4"/>
    <row r="4" spans="1:31" ht="18.5" x14ac:dyDescent="0.45">
      <c r="A4" s="50" t="s">
        <v>43</v>
      </c>
      <c r="B4" s="46"/>
      <c r="C4" s="16"/>
      <c r="D4" s="16"/>
      <c r="E4" s="16"/>
      <c r="F4" s="17"/>
      <c r="G4" s="18"/>
      <c r="H4" s="16"/>
      <c r="I4" s="16"/>
      <c r="J4" s="19"/>
      <c r="K4" s="104" t="s">
        <v>44</v>
      </c>
      <c r="L4" s="20"/>
      <c r="M4" s="20"/>
      <c r="N4" s="61"/>
      <c r="O4" s="65"/>
      <c r="P4" s="20"/>
      <c r="Q4" s="20"/>
      <c r="R4" s="105"/>
      <c r="S4" s="21" t="s">
        <v>44</v>
      </c>
      <c r="T4" s="22"/>
      <c r="U4" s="22"/>
      <c r="V4" s="69"/>
      <c r="W4" s="73"/>
      <c r="X4" s="22"/>
      <c r="Y4" s="22"/>
      <c r="Z4" s="127"/>
      <c r="AA4" s="96"/>
      <c r="AB4" s="96"/>
    </row>
    <row r="5" spans="1:31" ht="18.5" x14ac:dyDescent="0.45">
      <c r="A5" s="51" t="s">
        <v>57</v>
      </c>
      <c r="B5" s="43"/>
      <c r="C5" s="23"/>
      <c r="D5" s="23"/>
      <c r="E5" s="23"/>
      <c r="F5" s="24"/>
      <c r="G5" s="25"/>
      <c r="H5" s="23"/>
      <c r="I5" s="23"/>
      <c r="J5" s="26"/>
      <c r="K5" s="106" t="s">
        <v>57</v>
      </c>
      <c r="L5" s="27"/>
      <c r="M5" s="27"/>
      <c r="N5" s="62"/>
      <c r="O5" s="66"/>
      <c r="P5" s="27"/>
      <c r="Q5" s="27"/>
      <c r="R5" s="107"/>
      <c r="S5" s="28" t="s">
        <v>57</v>
      </c>
      <c r="T5" s="29"/>
      <c r="U5" s="29"/>
      <c r="V5" s="70"/>
      <c r="W5" s="74"/>
      <c r="X5" s="29"/>
      <c r="Y5" s="29"/>
      <c r="Z5" s="128"/>
      <c r="AA5" s="96"/>
      <c r="AB5" s="96"/>
    </row>
    <row r="6" spans="1:31" ht="18.5" x14ac:dyDescent="0.45">
      <c r="A6" s="52" t="s">
        <v>41</v>
      </c>
      <c r="B6" s="43"/>
      <c r="C6" s="23"/>
      <c r="D6" s="23"/>
      <c r="E6" s="23"/>
      <c r="F6" s="24"/>
      <c r="G6" s="25"/>
      <c r="H6" s="23"/>
      <c r="I6" s="23"/>
      <c r="J6" s="26"/>
      <c r="K6" s="120" t="s">
        <v>65</v>
      </c>
      <c r="L6" s="27"/>
      <c r="M6" s="27"/>
      <c r="N6" s="62"/>
      <c r="O6" s="66"/>
      <c r="P6" s="27"/>
      <c r="Q6" s="27"/>
      <c r="R6" s="107"/>
      <c r="S6" s="121" t="s">
        <v>65</v>
      </c>
      <c r="T6" s="29"/>
      <c r="U6" s="29"/>
      <c r="V6" s="70"/>
      <c r="W6" s="74"/>
      <c r="X6" s="29"/>
      <c r="Y6" s="29"/>
      <c r="Z6" s="128"/>
      <c r="AA6" s="96"/>
      <c r="AB6" s="96"/>
    </row>
    <row r="7" spans="1:31" ht="18.5" x14ac:dyDescent="0.45">
      <c r="A7" s="52" t="s">
        <v>42</v>
      </c>
      <c r="B7" s="43"/>
      <c r="C7" s="23"/>
      <c r="D7" s="23"/>
      <c r="E7" s="23"/>
      <c r="F7" s="24"/>
      <c r="G7" s="25"/>
      <c r="H7" s="23"/>
      <c r="I7" s="23"/>
      <c r="J7" s="26"/>
      <c r="K7" s="108" t="s">
        <v>42</v>
      </c>
      <c r="L7" s="27"/>
      <c r="M7" s="27"/>
      <c r="N7" s="62"/>
      <c r="O7" s="66"/>
      <c r="P7" s="27"/>
      <c r="Q7" s="27"/>
      <c r="R7" s="107"/>
      <c r="S7" s="30" t="s">
        <v>42</v>
      </c>
      <c r="T7" s="29"/>
      <c r="U7" s="29"/>
      <c r="V7" s="70"/>
      <c r="W7" s="74"/>
      <c r="X7" s="29"/>
      <c r="Y7" s="29"/>
      <c r="Z7" s="128"/>
      <c r="AA7" s="96"/>
      <c r="AB7" s="96"/>
    </row>
    <row r="8" spans="1:31" ht="21" x14ac:dyDescent="0.5">
      <c r="A8" s="52"/>
      <c r="B8" s="43"/>
      <c r="C8" s="23"/>
      <c r="D8" s="23"/>
      <c r="E8" s="23"/>
      <c r="F8" s="24"/>
      <c r="G8" s="25"/>
      <c r="H8" s="23"/>
      <c r="I8" s="23"/>
      <c r="J8" s="26"/>
      <c r="K8" s="106"/>
      <c r="L8" s="27"/>
      <c r="M8" s="27"/>
      <c r="N8" s="62"/>
      <c r="O8" s="66"/>
      <c r="P8" s="27"/>
      <c r="Q8" s="27"/>
      <c r="R8" s="107"/>
      <c r="S8" s="28"/>
      <c r="T8" s="29"/>
      <c r="U8" s="29"/>
      <c r="V8" s="70"/>
      <c r="W8" s="74"/>
      <c r="X8" s="29"/>
      <c r="Y8" s="29"/>
      <c r="Z8" s="128"/>
      <c r="AA8" s="96"/>
      <c r="AB8" s="97"/>
    </row>
    <row r="9" spans="1:31" ht="21" x14ac:dyDescent="0.5">
      <c r="A9" s="53" t="s">
        <v>13</v>
      </c>
      <c r="B9" s="47"/>
      <c r="C9" s="9"/>
      <c r="D9" s="9"/>
      <c r="E9" s="9"/>
      <c r="F9" s="10"/>
      <c r="G9" s="11"/>
      <c r="H9" s="23"/>
      <c r="I9" s="23"/>
      <c r="J9" s="26"/>
      <c r="K9" s="109" t="s">
        <v>26</v>
      </c>
      <c r="L9" s="27"/>
      <c r="M9" s="27"/>
      <c r="N9" s="62"/>
      <c r="O9" s="66"/>
      <c r="P9" s="27"/>
      <c r="Q9" s="27"/>
      <c r="R9" s="107"/>
      <c r="S9" s="41" t="s">
        <v>52</v>
      </c>
      <c r="T9" s="29"/>
      <c r="U9" s="29"/>
      <c r="V9" s="70"/>
      <c r="W9" s="74"/>
      <c r="X9" s="29"/>
      <c r="Y9" s="29"/>
      <c r="Z9" s="128"/>
      <c r="AA9" s="96"/>
      <c r="AB9" s="96"/>
    </row>
    <row r="10" spans="1:31" ht="19" thickBot="1" x14ac:dyDescent="0.5">
      <c r="A10" s="51"/>
      <c r="B10" s="43"/>
      <c r="C10" s="23"/>
      <c r="D10" s="23"/>
      <c r="E10" s="23"/>
      <c r="F10" s="24"/>
      <c r="G10" s="25"/>
      <c r="H10" s="23"/>
      <c r="I10" s="23"/>
      <c r="J10" s="26"/>
      <c r="K10" s="106"/>
      <c r="L10" s="27"/>
      <c r="M10" s="27"/>
      <c r="N10" s="62"/>
      <c r="O10" s="66"/>
      <c r="P10" s="27"/>
      <c r="Q10" s="27"/>
      <c r="R10" s="107"/>
      <c r="S10" s="28"/>
      <c r="T10" s="29"/>
      <c r="U10" s="29"/>
      <c r="V10" s="70"/>
      <c r="W10" s="74"/>
      <c r="X10" s="29"/>
      <c r="Y10" s="29"/>
      <c r="Z10" s="128"/>
      <c r="AA10" s="96"/>
      <c r="AB10" s="96"/>
    </row>
    <row r="11" spans="1:31" ht="21" x14ac:dyDescent="0.5">
      <c r="A11" s="56" t="s">
        <v>0</v>
      </c>
      <c r="B11" s="47" t="s">
        <v>1</v>
      </c>
      <c r="C11" s="9" t="s">
        <v>2</v>
      </c>
      <c r="D11" s="9" t="s">
        <v>3</v>
      </c>
      <c r="E11" s="9" t="s">
        <v>12</v>
      </c>
      <c r="F11" s="10" t="s">
        <v>4</v>
      </c>
      <c r="G11" s="11"/>
      <c r="H11" s="9" t="s">
        <v>5</v>
      </c>
      <c r="I11" s="9" t="s">
        <v>6</v>
      </c>
      <c r="J11" s="57" t="s">
        <v>7</v>
      </c>
      <c r="K11" s="110" t="s">
        <v>0</v>
      </c>
      <c r="L11" s="58" t="s">
        <v>1</v>
      </c>
      <c r="M11" s="58" t="s">
        <v>2</v>
      </c>
      <c r="N11" s="63" t="s">
        <v>4</v>
      </c>
      <c r="O11" s="67"/>
      <c r="P11" s="58" t="s">
        <v>5</v>
      </c>
      <c r="Q11" s="58" t="s">
        <v>6</v>
      </c>
      <c r="R11" s="111" t="s">
        <v>7</v>
      </c>
      <c r="S11" s="12" t="s">
        <v>0</v>
      </c>
      <c r="T11" s="59" t="s">
        <v>1</v>
      </c>
      <c r="U11" s="59" t="s">
        <v>2</v>
      </c>
      <c r="V11" s="71" t="s">
        <v>4</v>
      </c>
      <c r="W11" s="75"/>
      <c r="X11" s="59" t="s">
        <v>5</v>
      </c>
      <c r="Y11" s="59" t="s">
        <v>6</v>
      </c>
      <c r="Z11" s="129" t="s">
        <v>7</v>
      </c>
      <c r="AA11" s="100" t="s">
        <v>50</v>
      </c>
      <c r="AB11" s="101" t="s">
        <v>51</v>
      </c>
      <c r="AC11" s="4"/>
      <c r="AE11" s="134" t="s">
        <v>79</v>
      </c>
    </row>
    <row r="12" spans="1:31" ht="21" x14ac:dyDescent="0.5">
      <c r="A12" s="51"/>
      <c r="B12" s="43"/>
      <c r="C12" s="23"/>
      <c r="D12" s="23"/>
      <c r="E12" s="23"/>
      <c r="F12" s="10" t="s">
        <v>29</v>
      </c>
      <c r="G12" s="11" t="s">
        <v>30</v>
      </c>
      <c r="H12" s="23"/>
      <c r="I12" s="23"/>
      <c r="J12" s="26"/>
      <c r="K12" s="106"/>
      <c r="L12" s="27"/>
      <c r="M12" s="27"/>
      <c r="N12" s="63" t="s">
        <v>29</v>
      </c>
      <c r="O12" s="67" t="s">
        <v>30</v>
      </c>
      <c r="P12" s="27"/>
      <c r="Q12" s="27"/>
      <c r="R12" s="107"/>
      <c r="S12" s="28"/>
      <c r="T12" s="29"/>
      <c r="U12" s="29"/>
      <c r="V12" s="70" t="s">
        <v>29</v>
      </c>
      <c r="W12" s="74" t="s">
        <v>30</v>
      </c>
      <c r="X12" s="29"/>
      <c r="Y12" s="29"/>
      <c r="Z12" s="128"/>
      <c r="AA12" s="42" t="s">
        <v>49</v>
      </c>
      <c r="AB12" s="96"/>
      <c r="AC12" s="6"/>
    </row>
    <row r="13" spans="1:31" ht="18.5" x14ac:dyDescent="0.45">
      <c r="A13" s="54" t="s">
        <v>54</v>
      </c>
      <c r="B13" s="48"/>
      <c r="C13" s="23"/>
      <c r="D13" s="23"/>
      <c r="E13" s="23"/>
      <c r="F13" s="24"/>
      <c r="G13" s="25"/>
      <c r="H13" s="23"/>
      <c r="I13" s="23"/>
      <c r="J13" s="26"/>
      <c r="K13" s="112" t="s">
        <v>58</v>
      </c>
      <c r="L13" s="27"/>
      <c r="M13" s="27"/>
      <c r="N13" s="62"/>
      <c r="O13" s="66"/>
      <c r="P13" s="27"/>
      <c r="Q13" s="27"/>
      <c r="R13" s="107"/>
      <c r="S13" s="31" t="s">
        <v>64</v>
      </c>
      <c r="T13" s="29"/>
      <c r="U13" s="29"/>
      <c r="V13" s="70"/>
      <c r="W13" s="74"/>
      <c r="X13" s="29"/>
      <c r="Y13" s="29"/>
      <c r="Z13" s="128"/>
      <c r="AA13" s="5"/>
      <c r="AB13" s="96"/>
      <c r="AC13" s="6"/>
    </row>
    <row r="14" spans="1:31" ht="18.5" x14ac:dyDescent="0.45">
      <c r="A14" s="84">
        <v>1</v>
      </c>
      <c r="B14" s="78">
        <v>1</v>
      </c>
      <c r="C14" s="79" t="s">
        <v>8</v>
      </c>
      <c r="D14" s="79" t="s">
        <v>9</v>
      </c>
      <c r="E14" s="80">
        <v>38935</v>
      </c>
      <c r="F14" s="81" t="s">
        <v>31</v>
      </c>
      <c r="G14" s="82">
        <v>14</v>
      </c>
      <c r="H14" s="85"/>
      <c r="I14" s="79"/>
      <c r="J14" s="86"/>
      <c r="K14" s="113">
        <v>1</v>
      </c>
      <c r="L14" s="93">
        <v>100</v>
      </c>
      <c r="M14" s="93" t="s">
        <v>8</v>
      </c>
      <c r="N14" s="114">
        <v>10</v>
      </c>
      <c r="O14" s="115">
        <v>1</v>
      </c>
      <c r="P14" s="93"/>
      <c r="Q14" s="93"/>
      <c r="R14" s="116"/>
      <c r="S14" s="122">
        <v>1</v>
      </c>
      <c r="T14" s="123">
        <v>100</v>
      </c>
      <c r="U14" s="123" t="s">
        <v>8</v>
      </c>
      <c r="V14" s="124">
        <v>32</v>
      </c>
      <c r="W14" s="125">
        <v>39</v>
      </c>
      <c r="X14" s="123"/>
      <c r="Y14" s="123"/>
      <c r="Z14" s="130"/>
      <c r="AA14" s="5"/>
      <c r="AB14" s="96"/>
      <c r="AC14" s="6"/>
    </row>
    <row r="15" spans="1:31" ht="18.5" x14ac:dyDescent="0.45">
      <c r="A15" s="84">
        <v>2</v>
      </c>
      <c r="B15" s="78">
        <v>2</v>
      </c>
      <c r="C15" s="79" t="s">
        <v>10</v>
      </c>
      <c r="D15" s="79" t="s">
        <v>11</v>
      </c>
      <c r="E15" s="79">
        <v>13750</v>
      </c>
      <c r="F15" s="81">
        <v>21</v>
      </c>
      <c r="G15" s="83">
        <v>41</v>
      </c>
      <c r="H15" s="85"/>
      <c r="I15" s="79"/>
      <c r="J15" s="86"/>
      <c r="K15" s="113">
        <v>2</v>
      </c>
      <c r="L15" s="93">
        <v>101</v>
      </c>
      <c r="M15" s="93" t="s">
        <v>10</v>
      </c>
      <c r="N15" s="114">
        <v>16</v>
      </c>
      <c r="O15" s="115">
        <v>41</v>
      </c>
      <c r="P15" s="93"/>
      <c r="Q15" s="93"/>
      <c r="R15" s="116"/>
      <c r="S15" s="122" t="s">
        <v>61</v>
      </c>
      <c r="T15" s="123">
        <v>101</v>
      </c>
      <c r="U15" s="123" t="s">
        <v>10</v>
      </c>
      <c r="V15" s="124" t="s">
        <v>53</v>
      </c>
      <c r="W15" s="125" t="s">
        <v>53</v>
      </c>
      <c r="X15" s="123"/>
      <c r="Y15" s="123"/>
      <c r="Z15" s="130"/>
      <c r="AA15" s="5"/>
      <c r="AB15" s="96"/>
      <c r="AC15" s="6"/>
    </row>
    <row r="16" spans="1:31" ht="18.5" x14ac:dyDescent="0.45">
      <c r="A16" s="51"/>
      <c r="B16" s="43"/>
      <c r="C16" s="23"/>
      <c r="D16" s="23"/>
      <c r="E16" s="23"/>
      <c r="F16" s="32"/>
      <c r="G16" s="33"/>
      <c r="H16" s="77"/>
      <c r="I16" s="23"/>
      <c r="J16" s="87"/>
      <c r="K16" s="106"/>
      <c r="L16" s="27"/>
      <c r="M16" s="27"/>
      <c r="N16" s="62"/>
      <c r="O16" s="66"/>
      <c r="P16" s="27"/>
      <c r="Q16" s="27"/>
      <c r="R16" s="107"/>
      <c r="S16" s="28"/>
      <c r="T16" s="29"/>
      <c r="U16" s="29"/>
      <c r="V16" s="70"/>
      <c r="W16" s="74"/>
      <c r="X16" s="29"/>
      <c r="Y16" s="29"/>
      <c r="Z16" s="128"/>
      <c r="AA16" s="5"/>
      <c r="AB16" s="96"/>
      <c r="AC16" s="6"/>
    </row>
    <row r="17" spans="1:30" ht="18.5" x14ac:dyDescent="0.45">
      <c r="A17" s="51"/>
      <c r="B17" s="43"/>
      <c r="C17" s="23"/>
      <c r="D17" s="23"/>
      <c r="E17" s="23"/>
      <c r="F17" s="32"/>
      <c r="G17" s="33"/>
      <c r="H17" s="77"/>
      <c r="I17" s="23"/>
      <c r="J17" s="87"/>
      <c r="K17" s="106"/>
      <c r="L17" s="27"/>
      <c r="M17" s="27"/>
      <c r="N17" s="62"/>
      <c r="O17" s="66"/>
      <c r="P17" s="27"/>
      <c r="Q17" s="27"/>
      <c r="R17" s="107"/>
      <c r="S17" s="28"/>
      <c r="T17" s="29"/>
      <c r="U17" s="29"/>
      <c r="V17" s="70"/>
      <c r="W17" s="74"/>
      <c r="X17" s="29"/>
      <c r="Y17" s="29"/>
      <c r="Z17" s="128"/>
      <c r="AA17" s="5"/>
      <c r="AB17" s="96"/>
      <c r="AC17" s="6"/>
    </row>
    <row r="18" spans="1:30" ht="18.5" x14ac:dyDescent="0.45">
      <c r="A18" s="54" t="s">
        <v>55</v>
      </c>
      <c r="B18" s="43"/>
      <c r="C18" s="23"/>
      <c r="D18" s="23"/>
      <c r="E18" s="23"/>
      <c r="F18" s="32"/>
      <c r="G18" s="33"/>
      <c r="H18" s="77"/>
      <c r="I18" s="23"/>
      <c r="J18" s="87"/>
      <c r="K18" s="112" t="s">
        <v>59</v>
      </c>
      <c r="L18" s="27"/>
      <c r="M18" s="27"/>
      <c r="N18" s="62"/>
      <c r="O18" s="66"/>
      <c r="P18" s="27"/>
      <c r="Q18" s="27"/>
      <c r="R18" s="107"/>
      <c r="S18" s="31" t="s">
        <v>62</v>
      </c>
      <c r="T18" s="29"/>
      <c r="U18" s="29"/>
      <c r="V18" s="70"/>
      <c r="W18" s="74"/>
      <c r="X18" s="29"/>
      <c r="Y18" s="29"/>
      <c r="Z18" s="128"/>
      <c r="AA18" s="5"/>
      <c r="AB18" s="96"/>
      <c r="AC18" s="135"/>
    </row>
    <row r="19" spans="1:30" ht="18.5" x14ac:dyDescent="0.45">
      <c r="A19" s="84">
        <v>1</v>
      </c>
      <c r="B19" s="78">
        <v>11</v>
      </c>
      <c r="C19" s="79" t="s">
        <v>14</v>
      </c>
      <c r="D19" s="79" t="s">
        <v>15</v>
      </c>
      <c r="E19" s="79">
        <v>27501</v>
      </c>
      <c r="F19" s="81">
        <v>34</v>
      </c>
      <c r="G19" s="83">
        <v>30</v>
      </c>
      <c r="H19" s="85">
        <v>100</v>
      </c>
      <c r="I19" s="79">
        <v>0.5</v>
      </c>
      <c r="J19" s="86">
        <f>H19*I19</f>
        <v>50</v>
      </c>
      <c r="K19" s="113">
        <v>2</v>
      </c>
      <c r="L19" s="93">
        <v>117</v>
      </c>
      <c r="M19" s="93" t="s">
        <v>14</v>
      </c>
      <c r="N19" s="114">
        <v>3</v>
      </c>
      <c r="O19" s="115">
        <v>58</v>
      </c>
      <c r="P19" s="117">
        <f>(N20*60+O20)*100/(N19*60+O19)</f>
        <v>98.319327731092443</v>
      </c>
      <c r="Q19" s="93">
        <v>0.25</v>
      </c>
      <c r="R19" s="116">
        <f>P19*Q19</f>
        <v>24.579831932773111</v>
      </c>
      <c r="S19" s="122">
        <v>1</v>
      </c>
      <c r="T19" s="123">
        <v>127</v>
      </c>
      <c r="U19" s="123" t="s">
        <v>14</v>
      </c>
      <c r="V19" s="124">
        <v>14</v>
      </c>
      <c r="W19" s="125">
        <v>36</v>
      </c>
      <c r="X19" s="123">
        <v>100</v>
      </c>
      <c r="Y19" s="123">
        <v>0.25</v>
      </c>
      <c r="Z19" s="130">
        <f>X19*Y19</f>
        <v>25</v>
      </c>
      <c r="AA19" s="102">
        <f>J19+R19+Z19</f>
        <v>99.579831932773118</v>
      </c>
      <c r="AB19" s="132" t="s">
        <v>66</v>
      </c>
      <c r="AC19" s="99" t="s">
        <v>14</v>
      </c>
      <c r="AD19" t="s">
        <v>78</v>
      </c>
    </row>
    <row r="20" spans="1:30" ht="18.5" x14ac:dyDescent="0.45">
      <c r="A20" s="84">
        <v>2</v>
      </c>
      <c r="B20" s="78">
        <v>12</v>
      </c>
      <c r="C20" s="79" t="s">
        <v>16</v>
      </c>
      <c r="D20" s="79" t="s">
        <v>11</v>
      </c>
      <c r="E20" s="79">
        <v>35347</v>
      </c>
      <c r="F20" s="81">
        <v>35</v>
      </c>
      <c r="G20" s="83">
        <v>47</v>
      </c>
      <c r="H20" s="85">
        <f>(F19*60+G19)*100/(F20*60+G20)</f>
        <v>96.413600372612947</v>
      </c>
      <c r="I20" s="79">
        <v>0.5</v>
      </c>
      <c r="J20" s="86">
        <f t="shared" ref="J20:J25" si="0">H20*I20</f>
        <v>48.206800186306474</v>
      </c>
      <c r="K20" s="113">
        <v>1</v>
      </c>
      <c r="L20" s="93">
        <v>110</v>
      </c>
      <c r="M20" s="93" t="s">
        <v>16</v>
      </c>
      <c r="N20" s="114">
        <v>3</v>
      </c>
      <c r="O20" s="115">
        <v>54</v>
      </c>
      <c r="P20" s="93">
        <v>100</v>
      </c>
      <c r="Q20" s="93">
        <v>0.25</v>
      </c>
      <c r="R20" s="116">
        <f>P20*Q20</f>
        <v>25</v>
      </c>
      <c r="S20" s="122">
        <v>2</v>
      </c>
      <c r="T20" s="123">
        <v>126</v>
      </c>
      <c r="U20" s="123" t="s">
        <v>16</v>
      </c>
      <c r="V20" s="124">
        <v>15</v>
      </c>
      <c r="W20" s="125">
        <v>21</v>
      </c>
      <c r="X20" s="126">
        <f>(V19*60+W19)*100/(V20*60+W20)</f>
        <v>95.114006514657987</v>
      </c>
      <c r="Y20" s="123">
        <v>0.25</v>
      </c>
      <c r="Z20" s="130">
        <f t="shared" ref="Z20:Z26" si="1">X20*Y20</f>
        <v>23.778501628664497</v>
      </c>
      <c r="AA20" s="102">
        <f>J20+R20+Z20</f>
        <v>96.985301814970981</v>
      </c>
      <c r="AB20" s="132" t="s">
        <v>67</v>
      </c>
      <c r="AC20" s="99" t="s">
        <v>16</v>
      </c>
      <c r="AD20" t="s">
        <v>78</v>
      </c>
    </row>
    <row r="21" spans="1:30" ht="18.5" x14ac:dyDescent="0.45">
      <c r="A21" s="84">
        <v>3</v>
      </c>
      <c r="B21" s="78">
        <v>14</v>
      </c>
      <c r="C21" s="79" t="s">
        <v>17</v>
      </c>
      <c r="D21" s="79" t="s">
        <v>9</v>
      </c>
      <c r="E21" s="79">
        <v>38028</v>
      </c>
      <c r="F21" s="81">
        <v>38</v>
      </c>
      <c r="G21" s="83">
        <v>21</v>
      </c>
      <c r="H21" s="85">
        <f>(F19*60+G19)*100/(F21*60+G21)</f>
        <v>89.960886571056065</v>
      </c>
      <c r="I21" s="79">
        <v>0.5</v>
      </c>
      <c r="J21" s="86">
        <f t="shared" si="0"/>
        <v>44.980443285528033</v>
      </c>
      <c r="K21" s="113">
        <v>5</v>
      </c>
      <c r="L21" s="93">
        <v>112</v>
      </c>
      <c r="M21" s="93" t="s">
        <v>17</v>
      </c>
      <c r="N21" s="114">
        <v>4</v>
      </c>
      <c r="O21" s="115">
        <v>41</v>
      </c>
      <c r="P21" s="117">
        <f>(N20*60+O20)*100/(N21*60+O21)</f>
        <v>83.27402135231317</v>
      </c>
      <c r="Q21" s="93">
        <v>0.25</v>
      </c>
      <c r="R21" s="116">
        <f t="shared" ref="R21:R26" si="2">P21*Q21</f>
        <v>20.818505338078293</v>
      </c>
      <c r="S21" s="122">
        <v>5</v>
      </c>
      <c r="T21" s="123">
        <v>124</v>
      </c>
      <c r="U21" s="123" t="s">
        <v>17</v>
      </c>
      <c r="V21" s="124">
        <v>17</v>
      </c>
      <c r="W21" s="125">
        <v>44</v>
      </c>
      <c r="X21" s="126">
        <f>(V19*60+W19)*100/(V21*60+W21)</f>
        <v>82.330827067669176</v>
      </c>
      <c r="Y21" s="123">
        <v>0.25</v>
      </c>
      <c r="Z21" s="130">
        <f t="shared" si="1"/>
        <v>20.582706766917294</v>
      </c>
      <c r="AA21" s="102">
        <f>J21+R21+Z21</f>
        <v>86.381655390523619</v>
      </c>
      <c r="AB21" s="98">
        <v>3</v>
      </c>
      <c r="AC21" s="99" t="s">
        <v>17</v>
      </c>
    </row>
    <row r="22" spans="1:30" ht="18.5" x14ac:dyDescent="0.45">
      <c r="A22" s="84">
        <v>4</v>
      </c>
      <c r="B22" s="78">
        <v>18</v>
      </c>
      <c r="C22" s="79" t="s">
        <v>76</v>
      </c>
      <c r="D22" s="79" t="s">
        <v>18</v>
      </c>
      <c r="E22" s="79">
        <v>42914</v>
      </c>
      <c r="F22" s="81">
        <v>38</v>
      </c>
      <c r="G22" s="83">
        <v>50</v>
      </c>
      <c r="H22" s="85">
        <f>(F19*60+G19)*100/(F22*60+G22)</f>
        <v>88.841201716738198</v>
      </c>
      <c r="I22" s="79"/>
      <c r="J22" s="86"/>
      <c r="K22" s="113">
        <v>4</v>
      </c>
      <c r="L22" s="93">
        <v>116</v>
      </c>
      <c r="M22" s="93" t="s">
        <v>76</v>
      </c>
      <c r="N22" s="114">
        <v>4</v>
      </c>
      <c r="O22" s="115">
        <v>3</v>
      </c>
      <c r="P22" s="117">
        <f>(N20*60+O20)*100/(N22*60+O22)</f>
        <v>96.296296296296291</v>
      </c>
      <c r="Q22" s="93"/>
      <c r="R22" s="116"/>
      <c r="S22" s="122">
        <v>3</v>
      </c>
      <c r="T22" s="123">
        <v>120</v>
      </c>
      <c r="U22" s="123" t="s">
        <v>76</v>
      </c>
      <c r="V22" s="124">
        <v>15</v>
      </c>
      <c r="W22" s="125">
        <v>24</v>
      </c>
      <c r="X22" s="126">
        <f>(V19*60+W19)*100/(V22*60+W22)</f>
        <v>94.805194805194802</v>
      </c>
      <c r="Y22" s="123">
        <v>0.25</v>
      </c>
      <c r="Z22" s="130">
        <f t="shared" si="1"/>
        <v>23.7012987012987</v>
      </c>
      <c r="AA22" s="102"/>
      <c r="AB22" s="98"/>
      <c r="AC22" s="99" t="s">
        <v>76</v>
      </c>
      <c r="AD22" t="s">
        <v>77</v>
      </c>
    </row>
    <row r="23" spans="1:30" ht="18.5" x14ac:dyDescent="0.45">
      <c r="A23" s="84">
        <v>5</v>
      </c>
      <c r="B23" s="78">
        <v>13</v>
      </c>
      <c r="C23" s="79" t="s">
        <v>19</v>
      </c>
      <c r="D23" s="79" t="s">
        <v>20</v>
      </c>
      <c r="E23" s="79">
        <v>31893</v>
      </c>
      <c r="F23" s="81">
        <v>40</v>
      </c>
      <c r="G23" s="83">
        <v>35</v>
      </c>
      <c r="H23" s="85">
        <f>(F19*60+G19)*100/(F23*60+G23)</f>
        <v>85.010266940451743</v>
      </c>
      <c r="I23" s="79">
        <v>0.5</v>
      </c>
      <c r="J23" s="86">
        <f t="shared" si="0"/>
        <v>42.505133470225871</v>
      </c>
      <c r="K23" s="113">
        <v>3</v>
      </c>
      <c r="L23" s="93">
        <v>111</v>
      </c>
      <c r="M23" s="93" t="s">
        <v>19</v>
      </c>
      <c r="N23" s="114">
        <v>4</v>
      </c>
      <c r="O23" s="115">
        <v>1</v>
      </c>
      <c r="P23" s="117">
        <f>(N20*60+O20)*100/(N23*60+O23)</f>
        <v>97.095435684647299</v>
      </c>
      <c r="Q23" s="93">
        <v>0.25</v>
      </c>
      <c r="R23" s="116">
        <f t="shared" si="2"/>
        <v>24.273858921161825</v>
      </c>
      <c r="S23" s="122">
        <v>4</v>
      </c>
      <c r="T23" s="123">
        <v>125</v>
      </c>
      <c r="U23" s="123" t="s">
        <v>19</v>
      </c>
      <c r="V23" s="124">
        <v>15</v>
      </c>
      <c r="W23" s="125">
        <v>39</v>
      </c>
      <c r="X23" s="126">
        <f>(V19*60+W19)*100/(V23*60+W23)</f>
        <v>93.290734824281145</v>
      </c>
      <c r="Y23" s="123">
        <v>0.25</v>
      </c>
      <c r="Z23" s="130">
        <f t="shared" si="1"/>
        <v>23.322683706070286</v>
      </c>
      <c r="AA23" s="102">
        <f>J23+R23+Z23</f>
        <v>90.101676097457982</v>
      </c>
      <c r="AB23" s="98">
        <v>2</v>
      </c>
      <c r="AC23" s="99" t="s">
        <v>19</v>
      </c>
    </row>
    <row r="24" spans="1:30" ht="18.5" x14ac:dyDescent="0.45">
      <c r="A24" s="84">
        <v>6</v>
      </c>
      <c r="B24" s="78">
        <v>15</v>
      </c>
      <c r="C24" s="79" t="s">
        <v>21</v>
      </c>
      <c r="D24" s="79" t="s">
        <v>22</v>
      </c>
      <c r="E24" s="79">
        <v>38932</v>
      </c>
      <c r="F24" s="81">
        <v>43</v>
      </c>
      <c r="G24" s="83">
        <v>43</v>
      </c>
      <c r="H24" s="85">
        <f>(F19*60+G19)*100/(F24*60+G24)</f>
        <v>78.917270301181858</v>
      </c>
      <c r="I24" s="79">
        <v>0.5</v>
      </c>
      <c r="J24" s="86">
        <f t="shared" si="0"/>
        <v>39.458635150590929</v>
      </c>
      <c r="K24" s="113">
        <v>6</v>
      </c>
      <c r="L24" s="93">
        <v>115</v>
      </c>
      <c r="M24" s="93" t="s">
        <v>21</v>
      </c>
      <c r="N24" s="114">
        <v>4</v>
      </c>
      <c r="O24" s="115">
        <v>48</v>
      </c>
      <c r="P24" s="117">
        <f>(N20*60+O20)*100/(N24*60+O24)</f>
        <v>81.25</v>
      </c>
      <c r="Q24" s="93">
        <v>0.25</v>
      </c>
      <c r="R24" s="116">
        <f t="shared" si="2"/>
        <v>20.3125</v>
      </c>
      <c r="S24" s="122">
        <v>6</v>
      </c>
      <c r="T24" s="123">
        <v>123</v>
      </c>
      <c r="U24" s="123" t="s">
        <v>21</v>
      </c>
      <c r="V24" s="124">
        <v>18</v>
      </c>
      <c r="W24" s="125">
        <v>35</v>
      </c>
      <c r="X24" s="126">
        <f>(V19*60+W19)*100/(V24*60+W24)</f>
        <v>78.56502242152466</v>
      </c>
      <c r="Y24" s="123">
        <v>0.25</v>
      </c>
      <c r="Z24" s="130">
        <f t="shared" si="1"/>
        <v>19.641255605381165</v>
      </c>
      <c r="AA24" s="102">
        <f>J24+R24+Z24</f>
        <v>79.412390755972098</v>
      </c>
      <c r="AB24" s="98">
        <v>4</v>
      </c>
      <c r="AC24" s="99" t="s">
        <v>21</v>
      </c>
    </row>
    <row r="25" spans="1:30" ht="18.5" x14ac:dyDescent="0.45">
      <c r="A25" s="84">
        <v>7</v>
      </c>
      <c r="B25" s="78">
        <v>17</v>
      </c>
      <c r="C25" s="79" t="s">
        <v>23</v>
      </c>
      <c r="D25" s="79" t="s">
        <v>24</v>
      </c>
      <c r="E25" s="79">
        <v>40299</v>
      </c>
      <c r="F25" s="81">
        <v>44</v>
      </c>
      <c r="G25" s="83">
        <v>40</v>
      </c>
      <c r="H25" s="85">
        <f>(F19*60+G19)*100/(F25*60+G25)</f>
        <v>77.238805970149258</v>
      </c>
      <c r="I25" s="79">
        <v>0.5</v>
      </c>
      <c r="J25" s="86">
        <f t="shared" si="0"/>
        <v>38.619402985074629</v>
      </c>
      <c r="K25" s="113">
        <v>7</v>
      </c>
      <c r="L25" s="93">
        <v>113</v>
      </c>
      <c r="M25" s="93" t="s">
        <v>23</v>
      </c>
      <c r="N25" s="114">
        <v>5</v>
      </c>
      <c r="O25" s="115">
        <v>16</v>
      </c>
      <c r="P25" s="117">
        <f>(N20*60+O20)*100/(N25*60+O25)</f>
        <v>74.050632911392398</v>
      </c>
      <c r="Q25" s="93">
        <v>0.25</v>
      </c>
      <c r="R25" s="116">
        <f t="shared" si="2"/>
        <v>18.5126582278481</v>
      </c>
      <c r="S25" s="122">
        <v>7</v>
      </c>
      <c r="T25" s="123">
        <v>121</v>
      </c>
      <c r="U25" s="123" t="s">
        <v>23</v>
      </c>
      <c r="V25" s="124">
        <v>19</v>
      </c>
      <c r="W25" s="125">
        <v>54</v>
      </c>
      <c r="X25" s="126">
        <f>(V19*60+W19)*100/(V25*60+W25)</f>
        <v>73.366834170854275</v>
      </c>
      <c r="Y25" s="123">
        <v>0.25</v>
      </c>
      <c r="Z25" s="130">
        <f t="shared" si="1"/>
        <v>18.341708542713569</v>
      </c>
      <c r="AA25" s="102">
        <f>J25+R25+Z25</f>
        <v>75.473769755636297</v>
      </c>
      <c r="AB25" s="98">
        <v>5</v>
      </c>
      <c r="AC25" s="99" t="s">
        <v>23</v>
      </c>
    </row>
    <row r="26" spans="1:30" ht="18.5" x14ac:dyDescent="0.45">
      <c r="A26" s="84">
        <v>8</v>
      </c>
      <c r="B26" s="78">
        <v>16</v>
      </c>
      <c r="C26" s="79" t="s">
        <v>25</v>
      </c>
      <c r="D26" s="79" t="s">
        <v>15</v>
      </c>
      <c r="E26" s="79">
        <v>42426</v>
      </c>
      <c r="F26" s="81">
        <v>51</v>
      </c>
      <c r="G26" s="83">
        <v>54</v>
      </c>
      <c r="H26" s="85">
        <f>(F19*60+G19)*100/(F26*60+G26)</f>
        <v>66.473988439306353</v>
      </c>
      <c r="I26" s="79">
        <v>0.5</v>
      </c>
      <c r="J26" s="86">
        <f>H26*I26</f>
        <v>33.236994219653177</v>
      </c>
      <c r="K26" s="113">
        <v>8</v>
      </c>
      <c r="L26" s="93">
        <v>114</v>
      </c>
      <c r="M26" s="93" t="s">
        <v>25</v>
      </c>
      <c r="N26" s="114">
        <v>5</v>
      </c>
      <c r="O26" s="115">
        <v>31</v>
      </c>
      <c r="P26" s="117">
        <f>(N20*60+O20)*100/(N26*60+O26)</f>
        <v>70.694864048338374</v>
      </c>
      <c r="Q26" s="93">
        <v>0.25</v>
      </c>
      <c r="R26" s="116">
        <f t="shared" si="2"/>
        <v>17.673716012084594</v>
      </c>
      <c r="S26" s="122">
        <v>8</v>
      </c>
      <c r="T26" s="123">
        <v>122</v>
      </c>
      <c r="U26" s="123" t="s">
        <v>25</v>
      </c>
      <c r="V26" s="124">
        <v>22</v>
      </c>
      <c r="W26" s="125">
        <v>18</v>
      </c>
      <c r="X26" s="126">
        <f>(V19*60+W19)*100/(V26*60+W26)</f>
        <v>65.470852017937219</v>
      </c>
      <c r="Y26" s="123">
        <v>0.25</v>
      </c>
      <c r="Z26" s="130">
        <f t="shared" si="1"/>
        <v>16.367713004484305</v>
      </c>
      <c r="AA26" s="102">
        <f>J26+R26+Z26</f>
        <v>67.278423236222068</v>
      </c>
      <c r="AB26" s="98">
        <v>6</v>
      </c>
      <c r="AC26" s="99" t="s">
        <v>25</v>
      </c>
    </row>
    <row r="27" spans="1:30" ht="18.5" x14ac:dyDescent="0.45">
      <c r="A27" s="51"/>
      <c r="B27" s="43"/>
      <c r="C27" s="23"/>
      <c r="D27" s="23"/>
      <c r="E27" s="23"/>
      <c r="F27" s="32"/>
      <c r="G27" s="33"/>
      <c r="H27" s="77"/>
      <c r="I27" s="23"/>
      <c r="J27" s="87"/>
      <c r="K27" s="106"/>
      <c r="L27" s="27"/>
      <c r="M27" s="27"/>
      <c r="N27" s="62"/>
      <c r="O27" s="66"/>
      <c r="P27" s="27"/>
      <c r="Q27" s="27"/>
      <c r="R27" s="107"/>
      <c r="S27" s="28"/>
      <c r="T27" s="29"/>
      <c r="U27" s="29"/>
      <c r="V27" s="70"/>
      <c r="W27" s="74"/>
      <c r="X27" s="29"/>
      <c r="Y27" s="29"/>
      <c r="Z27" s="128"/>
      <c r="AA27" s="5"/>
      <c r="AB27" s="96"/>
      <c r="AC27" s="135"/>
    </row>
    <row r="28" spans="1:30" ht="18.5" x14ac:dyDescent="0.45">
      <c r="A28" s="51"/>
      <c r="B28" s="43"/>
      <c r="C28" s="23"/>
      <c r="D28" s="23"/>
      <c r="E28" s="23"/>
      <c r="F28" s="32"/>
      <c r="G28" s="33"/>
      <c r="H28" s="77"/>
      <c r="I28" s="23"/>
      <c r="J28" s="87"/>
      <c r="K28" s="106"/>
      <c r="L28" s="27"/>
      <c r="M28" s="27"/>
      <c r="N28" s="62"/>
      <c r="O28" s="66"/>
      <c r="P28" s="27"/>
      <c r="Q28" s="27"/>
      <c r="R28" s="107"/>
      <c r="S28" s="28"/>
      <c r="T28" s="29"/>
      <c r="U28" s="29"/>
      <c r="V28" s="70"/>
      <c r="W28" s="74"/>
      <c r="X28" s="29"/>
      <c r="Y28" s="29"/>
      <c r="Z28" s="128"/>
      <c r="AA28" s="5"/>
      <c r="AB28" s="96"/>
      <c r="AC28" s="135"/>
    </row>
    <row r="29" spans="1:30" ht="18.5" x14ac:dyDescent="0.45">
      <c r="A29" s="51" t="s">
        <v>56</v>
      </c>
      <c r="B29" s="43"/>
      <c r="C29" s="23"/>
      <c r="D29" s="23"/>
      <c r="E29" s="23"/>
      <c r="F29" s="32"/>
      <c r="G29" s="33"/>
      <c r="H29" s="77"/>
      <c r="I29" s="23"/>
      <c r="J29" s="87"/>
      <c r="K29" s="112" t="s">
        <v>60</v>
      </c>
      <c r="L29" s="27"/>
      <c r="M29" s="27"/>
      <c r="N29" s="62"/>
      <c r="O29" s="66"/>
      <c r="P29" s="27"/>
      <c r="Q29" s="27"/>
      <c r="R29" s="107"/>
      <c r="S29" s="31" t="s">
        <v>63</v>
      </c>
      <c r="T29" s="29"/>
      <c r="U29" s="29"/>
      <c r="V29" s="70"/>
      <c r="W29" s="74"/>
      <c r="X29" s="29"/>
      <c r="Y29" s="29"/>
      <c r="Z29" s="128"/>
      <c r="AA29" s="5"/>
      <c r="AB29" s="96"/>
      <c r="AC29" s="135"/>
    </row>
    <row r="30" spans="1:30" ht="18.5" x14ac:dyDescent="0.45">
      <c r="A30" s="84">
        <v>1</v>
      </c>
      <c r="B30" s="78">
        <v>21</v>
      </c>
      <c r="C30" s="79" t="s">
        <v>28</v>
      </c>
      <c r="D30" s="79" t="s">
        <v>9</v>
      </c>
      <c r="E30" s="79">
        <v>31418</v>
      </c>
      <c r="F30" s="81">
        <v>40</v>
      </c>
      <c r="G30" s="83">
        <v>19</v>
      </c>
      <c r="H30" s="85">
        <v>100</v>
      </c>
      <c r="I30" s="79">
        <v>0.5</v>
      </c>
      <c r="J30" s="86">
        <f>H30*I30</f>
        <v>50</v>
      </c>
      <c r="K30" s="113">
        <v>3</v>
      </c>
      <c r="L30" s="93">
        <v>131</v>
      </c>
      <c r="M30" s="93" t="s">
        <v>28</v>
      </c>
      <c r="N30" s="114">
        <v>3</v>
      </c>
      <c r="O30" s="115">
        <v>18</v>
      </c>
      <c r="P30" s="117">
        <f>(N31*60+O31)*100/(N30*60+O30)</f>
        <v>95.959595959595958</v>
      </c>
      <c r="Q30" s="93">
        <v>0.25</v>
      </c>
      <c r="R30" s="116">
        <f>P30*Q30</f>
        <v>23.98989898989899</v>
      </c>
      <c r="S30" s="122">
        <v>1</v>
      </c>
      <c r="T30" s="123">
        <v>181</v>
      </c>
      <c r="U30" s="123" t="s">
        <v>28</v>
      </c>
      <c r="V30" s="124">
        <v>24</v>
      </c>
      <c r="W30" s="125">
        <v>49</v>
      </c>
      <c r="X30" s="123">
        <v>100</v>
      </c>
      <c r="Y30" s="123">
        <v>0.25</v>
      </c>
      <c r="Z30" s="130">
        <f>X30*Y30</f>
        <v>25</v>
      </c>
      <c r="AA30" s="102">
        <f t="shared" ref="AA30:AA41" si="3">J30+R30+Z30</f>
        <v>98.98989898989899</v>
      </c>
      <c r="AB30" s="98">
        <v>1</v>
      </c>
      <c r="AC30" s="99" t="s">
        <v>28</v>
      </c>
    </row>
    <row r="31" spans="1:30" ht="18.5" x14ac:dyDescent="0.45">
      <c r="A31" s="84">
        <v>2</v>
      </c>
      <c r="B31" s="78">
        <v>22</v>
      </c>
      <c r="C31" s="79" t="s">
        <v>32</v>
      </c>
      <c r="D31" s="79" t="s">
        <v>24</v>
      </c>
      <c r="E31" s="79">
        <v>35331</v>
      </c>
      <c r="F31" s="81">
        <v>42</v>
      </c>
      <c r="G31" s="83">
        <v>35</v>
      </c>
      <c r="H31" s="85">
        <f>(F30*60+G30)*100/(F31*60+G31)</f>
        <v>94.677103718199604</v>
      </c>
      <c r="I31" s="79">
        <v>0.5</v>
      </c>
      <c r="J31" s="86">
        <f t="shared" ref="J31:J41" si="4">H31*I31</f>
        <v>47.338551859099802</v>
      </c>
      <c r="K31" s="113">
        <v>1</v>
      </c>
      <c r="L31" s="93">
        <v>132</v>
      </c>
      <c r="M31" s="93" t="s">
        <v>32</v>
      </c>
      <c r="N31" s="114">
        <v>3</v>
      </c>
      <c r="O31" s="115">
        <v>10</v>
      </c>
      <c r="P31" s="93">
        <v>100</v>
      </c>
      <c r="Q31" s="93">
        <v>0.25</v>
      </c>
      <c r="R31" s="116">
        <f t="shared" ref="R31:R41" si="5">P31*Q31</f>
        <v>25</v>
      </c>
      <c r="S31" s="122">
        <v>3</v>
      </c>
      <c r="T31" s="123">
        <v>180</v>
      </c>
      <c r="U31" s="123" t="s">
        <v>32</v>
      </c>
      <c r="V31" s="124">
        <v>26</v>
      </c>
      <c r="W31" s="125">
        <v>11</v>
      </c>
      <c r="X31" s="126">
        <f>(V30*60+W30)*100/(V31*60+W31)</f>
        <v>94.7803946530872</v>
      </c>
      <c r="Y31" s="123">
        <v>0.25</v>
      </c>
      <c r="Z31" s="130">
        <f t="shared" ref="Z31:Z41" si="6">X31*Y31</f>
        <v>23.6950986632718</v>
      </c>
      <c r="AA31" s="102">
        <f t="shared" si="3"/>
        <v>96.033650522371602</v>
      </c>
      <c r="AB31" s="98">
        <v>2</v>
      </c>
      <c r="AC31" s="99" t="s">
        <v>32</v>
      </c>
    </row>
    <row r="32" spans="1:30" ht="18.5" x14ac:dyDescent="0.45">
      <c r="A32" s="84">
        <v>3</v>
      </c>
      <c r="B32" s="78">
        <v>23</v>
      </c>
      <c r="C32" s="79" t="s">
        <v>33</v>
      </c>
      <c r="D32" s="79" t="s">
        <v>24</v>
      </c>
      <c r="E32" s="79">
        <v>27488</v>
      </c>
      <c r="F32" s="81">
        <v>43</v>
      </c>
      <c r="G32" s="83">
        <v>22</v>
      </c>
      <c r="H32" s="85">
        <f>(F30*60+G30)*100/(F32*60+G32)</f>
        <v>92.966948501152956</v>
      </c>
      <c r="I32" s="79">
        <v>0.5</v>
      </c>
      <c r="J32" s="86">
        <f t="shared" si="4"/>
        <v>46.483474250576478</v>
      </c>
      <c r="K32" s="113">
        <v>5</v>
      </c>
      <c r="L32" s="93">
        <v>130</v>
      </c>
      <c r="M32" s="93" t="s">
        <v>33</v>
      </c>
      <c r="N32" s="114">
        <v>3</v>
      </c>
      <c r="O32" s="115">
        <v>24</v>
      </c>
      <c r="P32" s="117">
        <v>93.14</v>
      </c>
      <c r="Q32" s="93">
        <v>0.25</v>
      </c>
      <c r="R32" s="116">
        <f t="shared" si="5"/>
        <v>23.285</v>
      </c>
      <c r="S32" s="122">
        <v>5</v>
      </c>
      <c r="T32" s="123">
        <v>179</v>
      </c>
      <c r="U32" s="123" t="s">
        <v>33</v>
      </c>
      <c r="V32" s="124">
        <v>26</v>
      </c>
      <c r="W32" s="125">
        <v>43</v>
      </c>
      <c r="X32" s="126">
        <f>(V30*60+W30)*100/(V32*60+W32)</f>
        <v>92.888334373050526</v>
      </c>
      <c r="Y32" s="123">
        <v>0.25</v>
      </c>
      <c r="Z32" s="130">
        <f t="shared" si="6"/>
        <v>23.222083593262631</v>
      </c>
      <c r="AA32" s="102">
        <f t="shared" si="3"/>
        <v>92.990557843839099</v>
      </c>
      <c r="AB32" s="98">
        <v>4</v>
      </c>
      <c r="AC32" s="99" t="s">
        <v>33</v>
      </c>
      <c r="AD32" t="s">
        <v>78</v>
      </c>
    </row>
    <row r="33" spans="1:30" ht="18.5" x14ac:dyDescent="0.45">
      <c r="A33" s="84">
        <v>4</v>
      </c>
      <c r="B33" s="78">
        <v>24</v>
      </c>
      <c r="C33" s="79" t="s">
        <v>34</v>
      </c>
      <c r="D33" s="79" t="s">
        <v>22</v>
      </c>
      <c r="E33" s="79">
        <v>31403</v>
      </c>
      <c r="F33" s="81">
        <v>43</v>
      </c>
      <c r="G33" s="83">
        <v>23</v>
      </c>
      <c r="H33" s="85">
        <f>(F30*60+G30)*100/(F33*60+G33)</f>
        <v>92.931233192470231</v>
      </c>
      <c r="I33" s="79">
        <v>0.5</v>
      </c>
      <c r="J33" s="86">
        <f t="shared" si="4"/>
        <v>46.465616596235115</v>
      </c>
      <c r="K33" s="113">
        <v>2</v>
      </c>
      <c r="L33" s="93">
        <v>140</v>
      </c>
      <c r="M33" s="93" t="s">
        <v>34</v>
      </c>
      <c r="N33" s="114">
        <v>3</v>
      </c>
      <c r="O33" s="115">
        <v>15</v>
      </c>
      <c r="P33" s="117">
        <v>97.44</v>
      </c>
      <c r="Q33" s="93">
        <v>0.25</v>
      </c>
      <c r="R33" s="116">
        <f t="shared" si="5"/>
        <v>24.36</v>
      </c>
      <c r="S33" s="122">
        <v>2</v>
      </c>
      <c r="T33" s="123">
        <v>178</v>
      </c>
      <c r="U33" s="123" t="s">
        <v>34</v>
      </c>
      <c r="V33" s="124">
        <v>25</v>
      </c>
      <c r="W33" s="125">
        <v>45</v>
      </c>
      <c r="X33" s="126">
        <f>(V30*60+W30)*100/(V33*60+W33)</f>
        <v>96.375404530744333</v>
      </c>
      <c r="Y33" s="123">
        <v>0.25</v>
      </c>
      <c r="Z33" s="130">
        <f t="shared" si="6"/>
        <v>24.093851132686083</v>
      </c>
      <c r="AA33" s="102">
        <f t="shared" si="3"/>
        <v>94.919467728921191</v>
      </c>
      <c r="AB33" s="98">
        <v>3</v>
      </c>
      <c r="AC33" s="99" t="s">
        <v>34</v>
      </c>
    </row>
    <row r="34" spans="1:30" ht="18.5" x14ac:dyDescent="0.45">
      <c r="A34" s="84">
        <v>5</v>
      </c>
      <c r="B34" s="78">
        <v>25</v>
      </c>
      <c r="C34" s="79" t="s">
        <v>35</v>
      </c>
      <c r="D34" s="79" t="s">
        <v>36</v>
      </c>
      <c r="E34" s="79">
        <v>39685</v>
      </c>
      <c r="F34" s="81">
        <v>44</v>
      </c>
      <c r="G34" s="83">
        <v>40</v>
      </c>
      <c r="H34" s="85">
        <f>(F30*60+G30)*100/(F34*60+G34)</f>
        <v>90.261194029850742</v>
      </c>
      <c r="I34" s="79">
        <v>0.5</v>
      </c>
      <c r="J34" s="86">
        <f t="shared" si="4"/>
        <v>45.130597014925371</v>
      </c>
      <c r="K34" s="113">
        <v>4</v>
      </c>
      <c r="L34" s="93">
        <v>133</v>
      </c>
      <c r="M34" s="93" t="s">
        <v>35</v>
      </c>
      <c r="N34" s="114">
        <v>3</v>
      </c>
      <c r="O34" s="115">
        <v>18</v>
      </c>
      <c r="P34" s="117">
        <v>95.96</v>
      </c>
      <c r="Q34" s="93">
        <v>0.25</v>
      </c>
      <c r="R34" s="116">
        <f t="shared" si="5"/>
        <v>23.99</v>
      </c>
      <c r="S34" s="122">
        <v>4</v>
      </c>
      <c r="T34" s="123">
        <v>177</v>
      </c>
      <c r="U34" s="123" t="s">
        <v>35</v>
      </c>
      <c r="V34" s="124">
        <v>26</v>
      </c>
      <c r="W34" s="125">
        <v>28</v>
      </c>
      <c r="X34" s="126">
        <f>(V30*60+W30)*100/(V34*60+W34)</f>
        <v>93.765743073047858</v>
      </c>
      <c r="Y34" s="123">
        <v>0.25</v>
      </c>
      <c r="Z34" s="130">
        <f t="shared" si="6"/>
        <v>23.441435768261965</v>
      </c>
      <c r="AA34" s="102">
        <f t="shared" si="3"/>
        <v>92.562032783187334</v>
      </c>
      <c r="AB34" s="98">
        <v>5</v>
      </c>
      <c r="AC34" s="99" t="s">
        <v>35</v>
      </c>
    </row>
    <row r="35" spans="1:30" ht="18.5" x14ac:dyDescent="0.45">
      <c r="A35" s="84">
        <v>6</v>
      </c>
      <c r="B35" s="78">
        <v>26</v>
      </c>
      <c r="C35" s="79" t="s">
        <v>37</v>
      </c>
      <c r="D35" s="79" t="s">
        <v>11</v>
      </c>
      <c r="E35" s="79">
        <v>39699</v>
      </c>
      <c r="F35" s="81">
        <v>46</v>
      </c>
      <c r="G35" s="83">
        <v>24</v>
      </c>
      <c r="H35" s="85">
        <f>(F30*60+G30)*100/(F35*60+G35)</f>
        <v>86.889367816091948</v>
      </c>
      <c r="I35" s="79">
        <v>0.5</v>
      </c>
      <c r="J35" s="86">
        <f t="shared" si="4"/>
        <v>43.444683908045974</v>
      </c>
      <c r="K35" s="113">
        <v>7</v>
      </c>
      <c r="L35" s="93">
        <v>134</v>
      </c>
      <c r="M35" s="93" t="s">
        <v>37</v>
      </c>
      <c r="N35" s="114">
        <v>3</v>
      </c>
      <c r="O35" s="115">
        <v>44</v>
      </c>
      <c r="P35" s="117">
        <v>84.82</v>
      </c>
      <c r="Q35" s="93">
        <v>0.25</v>
      </c>
      <c r="R35" s="116">
        <f t="shared" si="5"/>
        <v>21.204999999999998</v>
      </c>
      <c r="S35" s="122">
        <v>6</v>
      </c>
      <c r="T35" s="123">
        <v>176</v>
      </c>
      <c r="U35" s="123" t="s">
        <v>37</v>
      </c>
      <c r="V35" s="124">
        <v>29</v>
      </c>
      <c r="W35" s="125">
        <v>5</v>
      </c>
      <c r="X35" s="126">
        <f>(V30*60+W30)*100/(V35*60+W35)</f>
        <v>85.329512893982809</v>
      </c>
      <c r="Y35" s="123">
        <v>0.25</v>
      </c>
      <c r="Z35" s="130">
        <f t="shared" si="6"/>
        <v>21.332378223495702</v>
      </c>
      <c r="AA35" s="102">
        <f t="shared" si="3"/>
        <v>85.982062131541682</v>
      </c>
      <c r="AB35" s="98">
        <v>6</v>
      </c>
      <c r="AC35" s="99" t="s">
        <v>37</v>
      </c>
    </row>
    <row r="36" spans="1:30" ht="18.5" x14ac:dyDescent="0.45">
      <c r="A36" s="84">
        <v>7</v>
      </c>
      <c r="B36" s="78">
        <v>28</v>
      </c>
      <c r="C36" s="79" t="s">
        <v>38</v>
      </c>
      <c r="D36" s="79" t="s">
        <v>15</v>
      </c>
      <c r="E36" s="79">
        <v>38001</v>
      </c>
      <c r="F36" s="81">
        <v>48</v>
      </c>
      <c r="G36" s="83">
        <v>3</v>
      </c>
      <c r="H36" s="85">
        <f>(F30*60+G30)*100/(F36*60+G36)</f>
        <v>83.905653832813044</v>
      </c>
      <c r="I36" s="79">
        <v>0.5</v>
      </c>
      <c r="J36" s="86">
        <f t="shared" si="4"/>
        <v>41.952826916406522</v>
      </c>
      <c r="K36" s="113">
        <v>9</v>
      </c>
      <c r="L36" s="93">
        <v>137</v>
      </c>
      <c r="M36" s="93" t="s">
        <v>38</v>
      </c>
      <c r="N36" s="114">
        <v>4</v>
      </c>
      <c r="O36" s="115">
        <v>3</v>
      </c>
      <c r="P36" s="117">
        <v>78.19</v>
      </c>
      <c r="Q36" s="93">
        <v>0.25</v>
      </c>
      <c r="R36" s="116">
        <f t="shared" si="5"/>
        <v>19.547499999999999</v>
      </c>
      <c r="S36" s="122">
        <v>9</v>
      </c>
      <c r="T36" s="123">
        <v>174</v>
      </c>
      <c r="U36" s="123" t="s">
        <v>38</v>
      </c>
      <c r="V36" s="124">
        <v>33</v>
      </c>
      <c r="W36" s="125">
        <v>14</v>
      </c>
      <c r="X36" s="126">
        <f>(V30*60+W30)*100/(V36*60+W36)</f>
        <v>74.674022066198589</v>
      </c>
      <c r="Y36" s="123">
        <v>0.25</v>
      </c>
      <c r="Z36" s="130">
        <f t="shared" si="6"/>
        <v>18.668505516549647</v>
      </c>
      <c r="AA36" s="102">
        <f t="shared" si="3"/>
        <v>80.168832432956165</v>
      </c>
      <c r="AB36" s="98">
        <v>7</v>
      </c>
      <c r="AC36" s="99" t="s">
        <v>38</v>
      </c>
    </row>
    <row r="37" spans="1:30" ht="18.5" x14ac:dyDescent="0.45">
      <c r="A37" s="84">
        <v>8</v>
      </c>
      <c r="B37" s="78">
        <v>32</v>
      </c>
      <c r="C37" s="79" t="s">
        <v>39</v>
      </c>
      <c r="D37" s="79" t="s">
        <v>11</v>
      </c>
      <c r="E37" s="79">
        <v>43109</v>
      </c>
      <c r="F37" s="81">
        <v>53</v>
      </c>
      <c r="G37" s="83">
        <v>54</v>
      </c>
      <c r="H37" s="85">
        <f>(F30*60+G30)*100/(F37*60+G37)</f>
        <v>74.799010513296224</v>
      </c>
      <c r="I37" s="79">
        <v>0.5</v>
      </c>
      <c r="J37" s="86">
        <f t="shared" si="4"/>
        <v>37.399505256648112</v>
      </c>
      <c r="K37" s="113">
        <v>6</v>
      </c>
      <c r="L37" s="93">
        <v>139</v>
      </c>
      <c r="M37" s="93" t="s">
        <v>39</v>
      </c>
      <c r="N37" s="114">
        <v>3</v>
      </c>
      <c r="O37" s="115">
        <v>43</v>
      </c>
      <c r="P37" s="117">
        <v>85.2</v>
      </c>
      <c r="Q37" s="93">
        <v>0.25</v>
      </c>
      <c r="R37" s="116">
        <f t="shared" si="5"/>
        <v>21.3</v>
      </c>
      <c r="S37" s="122">
        <v>7</v>
      </c>
      <c r="T37" s="123">
        <v>170</v>
      </c>
      <c r="U37" s="123" t="s">
        <v>39</v>
      </c>
      <c r="V37" s="124">
        <v>30</v>
      </c>
      <c r="W37" s="125">
        <v>28</v>
      </c>
      <c r="X37" s="126">
        <f>(V30*60+W30)*100/(V37*60+W37)</f>
        <v>81.455142231947477</v>
      </c>
      <c r="Y37" s="123">
        <v>0.25</v>
      </c>
      <c r="Z37" s="130">
        <f t="shared" si="6"/>
        <v>20.363785557986869</v>
      </c>
      <c r="AA37" s="102">
        <f t="shared" si="3"/>
        <v>79.063290814634982</v>
      </c>
      <c r="AB37" s="98">
        <v>8</v>
      </c>
      <c r="AC37" s="99" t="s">
        <v>39</v>
      </c>
    </row>
    <row r="38" spans="1:30" ht="18.5" x14ac:dyDescent="0.45">
      <c r="A38" s="84">
        <v>9</v>
      </c>
      <c r="B38" s="78">
        <v>31</v>
      </c>
      <c r="C38" s="79" t="s">
        <v>40</v>
      </c>
      <c r="D38" s="79" t="s">
        <v>48</v>
      </c>
      <c r="E38" s="79">
        <v>43102</v>
      </c>
      <c r="F38" s="81">
        <v>54</v>
      </c>
      <c r="G38" s="83">
        <v>29</v>
      </c>
      <c r="H38" s="85">
        <f>(F30*60+G30)*100/(F38*60+G38)</f>
        <v>73.998164576323035</v>
      </c>
      <c r="I38" s="79">
        <v>0.5</v>
      </c>
      <c r="J38" s="86">
        <f t="shared" si="4"/>
        <v>36.999082288161517</v>
      </c>
      <c r="K38" s="113">
        <v>12</v>
      </c>
      <c r="L38" s="93">
        <v>141</v>
      </c>
      <c r="M38" s="93" t="s">
        <v>40</v>
      </c>
      <c r="N38" s="114">
        <v>4</v>
      </c>
      <c r="O38" s="115">
        <v>43</v>
      </c>
      <c r="P38" s="117">
        <v>67.14</v>
      </c>
      <c r="Q38" s="93">
        <v>0.25</v>
      </c>
      <c r="R38" s="116">
        <f t="shared" si="5"/>
        <v>16.785</v>
      </c>
      <c r="S38" s="122">
        <v>10</v>
      </c>
      <c r="T38" s="123">
        <v>171</v>
      </c>
      <c r="U38" s="123" t="s">
        <v>40</v>
      </c>
      <c r="V38" s="124">
        <v>38</v>
      </c>
      <c r="W38" s="125">
        <v>48</v>
      </c>
      <c r="X38" s="126">
        <f>(V30*60+W30)*100/(V38*60+W38)</f>
        <v>63.960481099656356</v>
      </c>
      <c r="Y38" s="123">
        <v>0.25</v>
      </c>
      <c r="Z38" s="130">
        <f t="shared" si="6"/>
        <v>15.990120274914089</v>
      </c>
      <c r="AA38" s="102">
        <f t="shared" si="3"/>
        <v>69.774202563075605</v>
      </c>
      <c r="AB38" s="98">
        <v>10</v>
      </c>
      <c r="AC38" s="99" t="s">
        <v>40</v>
      </c>
    </row>
    <row r="39" spans="1:30" ht="19" thickBot="1" x14ac:dyDescent="0.5">
      <c r="A39" s="84">
        <v>10</v>
      </c>
      <c r="B39" s="78">
        <v>30</v>
      </c>
      <c r="C39" s="79" t="s">
        <v>45</v>
      </c>
      <c r="D39" s="79" t="s">
        <v>24</v>
      </c>
      <c r="E39" s="79">
        <v>35469</v>
      </c>
      <c r="F39" s="81">
        <v>57</v>
      </c>
      <c r="G39" s="83">
        <v>59</v>
      </c>
      <c r="H39" s="90">
        <f>(F30*60+G30)*100/(F39*60+G39)</f>
        <v>69.531474561655642</v>
      </c>
      <c r="I39" s="79">
        <v>0.5</v>
      </c>
      <c r="J39" s="86">
        <f t="shared" si="4"/>
        <v>34.765737280827821</v>
      </c>
      <c r="K39" s="113">
        <v>10</v>
      </c>
      <c r="L39" s="93">
        <v>138</v>
      </c>
      <c r="M39" s="93" t="s">
        <v>45</v>
      </c>
      <c r="N39" s="114">
        <v>4</v>
      </c>
      <c r="O39" s="115">
        <v>7</v>
      </c>
      <c r="P39" s="117">
        <v>76.92</v>
      </c>
      <c r="Q39" s="93">
        <v>0.25</v>
      </c>
      <c r="R39" s="116">
        <f t="shared" si="5"/>
        <v>19.23</v>
      </c>
      <c r="S39" s="122">
        <v>8</v>
      </c>
      <c r="T39" s="123">
        <v>172</v>
      </c>
      <c r="U39" s="123" t="s">
        <v>45</v>
      </c>
      <c r="V39" s="124">
        <v>32</v>
      </c>
      <c r="W39" s="125">
        <v>41</v>
      </c>
      <c r="X39" s="126">
        <f>(V30*60+W30)*100/(V39*60+W39)</f>
        <v>75.930647628760838</v>
      </c>
      <c r="Y39" s="123">
        <v>0.25</v>
      </c>
      <c r="Z39" s="130">
        <f t="shared" si="6"/>
        <v>18.982661907190209</v>
      </c>
      <c r="AA39" s="102">
        <f t="shared" si="3"/>
        <v>72.978399188018031</v>
      </c>
      <c r="AB39" s="98">
        <v>9</v>
      </c>
      <c r="AC39" s="99" t="s">
        <v>45</v>
      </c>
    </row>
    <row r="40" spans="1:30" ht="19" thickBot="1" x14ac:dyDescent="0.5">
      <c r="A40" s="84" t="s">
        <v>27</v>
      </c>
      <c r="B40" s="78">
        <v>27</v>
      </c>
      <c r="C40" s="79" t="s">
        <v>46</v>
      </c>
      <c r="D40" s="79" t="s">
        <v>48</v>
      </c>
      <c r="E40" s="79">
        <v>38920</v>
      </c>
      <c r="F40" s="81" t="s">
        <v>53</v>
      </c>
      <c r="G40" s="88" t="s">
        <v>53</v>
      </c>
      <c r="H40" s="92">
        <v>0</v>
      </c>
      <c r="I40" s="89">
        <v>0.5</v>
      </c>
      <c r="J40" s="86">
        <f t="shared" si="4"/>
        <v>0</v>
      </c>
      <c r="K40" s="113">
        <v>8</v>
      </c>
      <c r="L40" s="93">
        <v>136</v>
      </c>
      <c r="M40" s="93" t="s">
        <v>46</v>
      </c>
      <c r="N40" s="114">
        <v>4</v>
      </c>
      <c r="O40" s="115">
        <v>1</v>
      </c>
      <c r="P40" s="117">
        <v>78.84</v>
      </c>
      <c r="Q40" s="93">
        <v>0.25</v>
      </c>
      <c r="R40" s="116">
        <f t="shared" si="5"/>
        <v>19.71</v>
      </c>
      <c r="S40" s="122" t="s">
        <v>61</v>
      </c>
      <c r="T40" s="123">
        <v>175</v>
      </c>
      <c r="U40" s="123" t="s">
        <v>46</v>
      </c>
      <c r="V40" s="124" t="s">
        <v>53</v>
      </c>
      <c r="W40" s="125" t="s">
        <v>53</v>
      </c>
      <c r="X40" s="126">
        <v>0</v>
      </c>
      <c r="Y40" s="123">
        <v>0.25</v>
      </c>
      <c r="Z40" s="130">
        <f t="shared" si="6"/>
        <v>0</v>
      </c>
      <c r="AA40" s="102">
        <f t="shared" si="3"/>
        <v>19.71</v>
      </c>
      <c r="AB40" s="98">
        <v>12</v>
      </c>
      <c r="AC40" s="99" t="s">
        <v>46</v>
      </c>
    </row>
    <row r="41" spans="1:30" ht="18.5" x14ac:dyDescent="0.45">
      <c r="A41" s="84" t="s">
        <v>27</v>
      </c>
      <c r="B41" s="78">
        <v>29</v>
      </c>
      <c r="C41" s="79" t="s">
        <v>47</v>
      </c>
      <c r="D41" s="79" t="s">
        <v>11</v>
      </c>
      <c r="E41" s="79">
        <v>33360</v>
      </c>
      <c r="F41" s="81" t="s">
        <v>53</v>
      </c>
      <c r="G41" s="83" t="s">
        <v>53</v>
      </c>
      <c r="H41" s="91">
        <v>0</v>
      </c>
      <c r="I41" s="79">
        <v>0.5</v>
      </c>
      <c r="J41" s="86">
        <f t="shared" si="4"/>
        <v>0</v>
      </c>
      <c r="K41" s="113">
        <v>11</v>
      </c>
      <c r="L41" s="93">
        <v>135</v>
      </c>
      <c r="M41" s="93" t="s">
        <v>47</v>
      </c>
      <c r="N41" s="114">
        <v>4</v>
      </c>
      <c r="O41" s="115">
        <v>29</v>
      </c>
      <c r="P41" s="117">
        <v>70.63</v>
      </c>
      <c r="Q41" s="93">
        <v>0.25</v>
      </c>
      <c r="R41" s="116">
        <f t="shared" si="5"/>
        <v>17.657499999999999</v>
      </c>
      <c r="S41" s="122">
        <v>11</v>
      </c>
      <c r="T41" s="123">
        <v>173</v>
      </c>
      <c r="U41" s="123" t="s">
        <v>47</v>
      </c>
      <c r="V41" s="124">
        <v>39</v>
      </c>
      <c r="W41" s="125">
        <v>22</v>
      </c>
      <c r="X41" s="126">
        <f>(V30*60+W30)*100/(V41*60+W41)</f>
        <v>63.03979678238781</v>
      </c>
      <c r="Y41" s="123">
        <v>0.25</v>
      </c>
      <c r="Z41" s="130">
        <f t="shared" si="6"/>
        <v>15.759949195596953</v>
      </c>
      <c r="AA41" s="102">
        <f t="shared" si="3"/>
        <v>33.417449195596951</v>
      </c>
      <c r="AB41" s="98">
        <v>11</v>
      </c>
      <c r="AC41" s="99" t="s">
        <v>47</v>
      </c>
      <c r="AD41" t="s">
        <v>80</v>
      </c>
    </row>
    <row r="42" spans="1:30" ht="19" thickBot="1" x14ac:dyDescent="0.5">
      <c r="A42" s="55"/>
      <c r="B42" s="49"/>
      <c r="C42" s="34"/>
      <c r="D42" s="34"/>
      <c r="E42" s="34"/>
      <c r="F42" s="35"/>
      <c r="G42" s="36"/>
      <c r="H42" s="34"/>
      <c r="I42" s="34"/>
      <c r="J42" s="37"/>
      <c r="K42" s="118"/>
      <c r="L42" s="38"/>
      <c r="M42" s="38"/>
      <c r="N42" s="64"/>
      <c r="O42" s="68"/>
      <c r="P42" s="38"/>
      <c r="Q42" s="38"/>
      <c r="R42" s="119"/>
      <c r="S42" s="39"/>
      <c r="T42" s="40"/>
      <c r="U42" s="40"/>
      <c r="V42" s="72"/>
      <c r="W42" s="76"/>
      <c r="X42" s="40"/>
      <c r="Y42" s="40"/>
      <c r="Z42" s="131"/>
      <c r="AA42" s="7"/>
      <c r="AB42" s="103"/>
      <c r="AC42" s="8"/>
    </row>
    <row r="44" spans="1:30" x14ac:dyDescent="0.35">
      <c r="A44" s="45" t="s">
        <v>69</v>
      </c>
    </row>
    <row r="45" spans="1:30" x14ac:dyDescent="0.35">
      <c r="A45" s="45" t="s">
        <v>81</v>
      </c>
    </row>
    <row r="46" spans="1:30" x14ac:dyDescent="0.35">
      <c r="A46" s="133" t="s">
        <v>70</v>
      </c>
    </row>
    <row r="47" spans="1:30" x14ac:dyDescent="0.35">
      <c r="A47" s="45" t="s">
        <v>71</v>
      </c>
    </row>
    <row r="48" spans="1:30" x14ac:dyDescent="0.35">
      <c r="A48" s="45" t="s">
        <v>72</v>
      </c>
    </row>
    <row r="49" spans="1:1" x14ac:dyDescent="0.35">
      <c r="A49" s="45" t="s">
        <v>73</v>
      </c>
    </row>
    <row r="50" spans="1:1" x14ac:dyDescent="0.35">
      <c r="A50" s="45" t="s">
        <v>74</v>
      </c>
    </row>
    <row r="51" spans="1:1" x14ac:dyDescent="0.35">
      <c r="A51" s="45" t="s">
        <v>75</v>
      </c>
    </row>
  </sheetData>
  <pageMargins left="0.7" right="0.7" top="0.75" bottom="0.75" header="0.3" footer="0.3"/>
  <ignoredErrors>
    <ignoredError sqref="F1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Brisbin</dc:creator>
  <cp:lastModifiedBy>Admin</cp:lastModifiedBy>
  <dcterms:created xsi:type="dcterms:W3CDTF">2018-12-29T01:10:15Z</dcterms:created>
  <dcterms:modified xsi:type="dcterms:W3CDTF">2019-01-03T13:46:24Z</dcterms:modified>
</cp:coreProperties>
</file>